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60"/>
  </bookViews>
  <sheets>
    <sheet name="项目计划" sheetId="38" r:id="rId1"/>
  </sheets>
  <definedNames>
    <definedName name="_xlnm._FilterDatabase" localSheetId="0" hidden="1">项目计划!$A$5:$Z$55</definedName>
    <definedName name="_xlnm.Print_Titles" localSheetId="0">项目计划!$3:$5</definedName>
    <definedName name="_xlnm.Print_Area" localSheetId="0">项目计划!$A$1:$Y$59</definedName>
  </definedNames>
  <calcPr calcId="144525"/>
</workbook>
</file>

<file path=xl/sharedStrings.xml><?xml version="1.0" encoding="utf-8"?>
<sst xmlns="http://schemas.openxmlformats.org/spreadsheetml/2006/main" count="570" uniqueCount="319">
  <si>
    <t>策勒县2025年巩固拓展脱贫攻坚成果和乡村振兴项目计划</t>
  </si>
  <si>
    <t>单位：万元</t>
  </si>
  <si>
    <t>序号</t>
  </si>
  <si>
    <t>项目库编号</t>
  </si>
  <si>
    <t>项目名称</t>
  </si>
  <si>
    <t>项目类别</t>
  </si>
  <si>
    <t>建设性质（新建、续建、改扩建）</t>
  </si>
  <si>
    <t>建设起至期限</t>
  </si>
  <si>
    <t>实施地点</t>
  </si>
  <si>
    <t>主要建设任务</t>
  </si>
  <si>
    <t>县市实施单位</t>
  </si>
  <si>
    <t>责任人</t>
  </si>
  <si>
    <t>资金来源</t>
  </si>
  <si>
    <t>其中</t>
  </si>
  <si>
    <t>绩效目标</t>
  </si>
  <si>
    <t>行业部门审查意见</t>
  </si>
  <si>
    <t>地区行业部门评审意见</t>
  </si>
  <si>
    <t>项目总投资</t>
  </si>
  <si>
    <t>2024年已安排资金</t>
  </si>
  <si>
    <t>2025年计划安排衔接资金情况</t>
  </si>
  <si>
    <t>2025年计划安排其他政府投资</t>
  </si>
  <si>
    <t>企业投资</t>
  </si>
  <si>
    <t>小计</t>
  </si>
  <si>
    <t>计划安排中央衔接补助资金</t>
  </si>
  <si>
    <t>计划安排自治区衔接补助资金</t>
  </si>
  <si>
    <t>计划安排地方政府债券资金</t>
  </si>
  <si>
    <t>计划安排地、县配套资金</t>
  </si>
  <si>
    <t>截止2024年年已安排资金</t>
  </si>
  <si>
    <t>2025年计划安排资金</t>
  </si>
  <si>
    <t>合计：</t>
  </si>
  <si>
    <t>2024-CLX065</t>
  </si>
  <si>
    <t>策勒县乡村建设农村饮水安全提升项目</t>
  </si>
  <si>
    <t>乡村建设类</t>
  </si>
  <si>
    <t>续建</t>
  </si>
  <si>
    <t>2024-2025</t>
  </si>
  <si>
    <t>策勒县</t>
  </si>
  <si>
    <t>新建净水处理设备处理能力14000m3/d；新建设备车间为框架结构，建筑面积2304.6m2；新建水厂清水池1座容积为6000m3；新建策勒乡(镇)干管（总水厂-联合水厂）新建长度5.26km；配套各类管道附属构筑物共设21座，其中各类阀门井共计10座，交叉建筑物11处（穿渠建筑物2处、穿路建筑物9处）。</t>
  </si>
  <si>
    <t>水利局</t>
  </si>
  <si>
    <t>刘辉</t>
  </si>
  <si>
    <t>巩固任务资金</t>
  </si>
  <si>
    <t>用于提升农村供水保障水平</t>
  </si>
  <si>
    <t>2025-CLX001</t>
  </si>
  <si>
    <t>策勒县2025年公共服务岗位补助项目</t>
  </si>
  <si>
    <t>就业类</t>
  </si>
  <si>
    <t>新建</t>
  </si>
  <si>
    <t>2025.01-2025.12</t>
  </si>
  <si>
    <t>为1480名脱贫户（含监测对象）困难家庭人员公共服务岗位进行补助，每人每月补助1750元。</t>
  </si>
  <si>
    <t>人社局</t>
  </si>
  <si>
    <t>巴哈迪尔·巴图尔</t>
  </si>
  <si>
    <t>带动就业，促进增收</t>
  </si>
  <si>
    <t>2025-CLX002</t>
  </si>
  <si>
    <t>策勒县2025年扶贫小额贷款贴息项目</t>
  </si>
  <si>
    <t>产业发展类</t>
  </si>
  <si>
    <t>为全县脱贫人口（监测对象）进行小额贷款贴息补助。</t>
  </si>
  <si>
    <t>农业农村局</t>
  </si>
  <si>
    <t>员永强</t>
  </si>
  <si>
    <t>为全县小额贷款脱贫户（监测对象）进行贴息</t>
  </si>
  <si>
    <t>2025-CLX003</t>
  </si>
  <si>
    <t>策勒县2025年雨露计划资助项目</t>
  </si>
  <si>
    <t>巩固拓展脱贫攻坚成果类</t>
  </si>
  <si>
    <t>对脱贫户（含监测对象）子女参加中等职业教育和高等职业教育的在校就读学生进行补助，按每生每年3000元标准，帮助顺利完成学业，计划对全县5000名学生进行补助。</t>
  </si>
  <si>
    <t>教育局</t>
  </si>
  <si>
    <t>艾合麦提江·安外尔</t>
  </si>
  <si>
    <t>帮助顺利完成学业，防止因学返贫。</t>
  </si>
  <si>
    <t>2025-CLX004</t>
  </si>
  <si>
    <t>策勒县2025年农村公路管护项目</t>
  </si>
  <si>
    <t>全县六乡两镇</t>
  </si>
  <si>
    <t>为管护辖区内的农村公路，聘请710名护路员，每人每月1000元。</t>
  </si>
  <si>
    <t>交通局</t>
  </si>
  <si>
    <t>阿则古丽·阿卜力克木</t>
  </si>
  <si>
    <t>2025-CLX005</t>
  </si>
  <si>
    <t>策勒县2025年项目管理费</t>
  </si>
  <si>
    <t>其他类</t>
  </si>
  <si>
    <t>用于项目前期设计、评审、招标、监理以及验收等与项目管理相关的支出。</t>
  </si>
  <si>
    <t>进一步把好项目审核关卡，降低项目风险，确保项目正常运行。</t>
  </si>
  <si>
    <t>2025-CLX006</t>
  </si>
  <si>
    <t>策勒县困难群众饮用低氟边销茶项目</t>
  </si>
  <si>
    <t>2025.04-2025.08</t>
  </si>
  <si>
    <t>全县各乡镇</t>
  </si>
  <si>
    <t>计划为策勒县各乡镇困难群众发放饮用低氟边销茶</t>
  </si>
  <si>
    <t>统战部</t>
  </si>
  <si>
    <t>田宽宽</t>
  </si>
  <si>
    <t>少数民族发展任务资金</t>
  </si>
  <si>
    <t>该项目的实施，可以从中摄取人体所需要的维生素，增强人体对高原低压的适应能力。</t>
  </si>
  <si>
    <t>2025-CLX007</t>
  </si>
  <si>
    <t>策勒县2025年易地搬迁政府债券贴息项目</t>
  </si>
  <si>
    <t>易地搬迁后扶类</t>
  </si>
  <si>
    <t>2025.05-2025.12</t>
  </si>
  <si>
    <t>用于策勒县易地搬迁建设资金一般性地方政府债券资金进行贴息。</t>
  </si>
  <si>
    <t>财政局</t>
  </si>
  <si>
    <t>陈伟周</t>
  </si>
  <si>
    <t>用于策勒县易地搬迁地方政府债券贴息</t>
  </si>
  <si>
    <t>2025-CLX008</t>
  </si>
  <si>
    <t>2025年策勒县脱贫劳动力转移就业一次性交通费补助项目</t>
  </si>
  <si>
    <t>本项目实施期间按照年度实际转移人数计算，主要用于对到疆内、外务工就业的监测对象家庭、脱贫户，给予一次性往返交通费补助。计划补贴2750人，总投入资金350万元。</t>
  </si>
  <si>
    <t>通过积极引导，对农牧民进行转产就业，拓展就业渠道，实现稳定的收入。</t>
  </si>
  <si>
    <t>2025-CLX009</t>
  </si>
  <si>
    <t>策勒县2025年产业到户补助项目</t>
  </si>
  <si>
    <t>为全县监测对象及脱贫户中有发展条件、发展愿望的帮扶对象进行补助（重点扶持监测对象家庭及人均纯收入万元以下脱贫户），主要支持发展养殖业、林果业、种植业、庭院经济、就业创业等进行奖补。</t>
  </si>
  <si>
    <t>各乡镇</t>
  </si>
  <si>
    <t>各乡镇长</t>
  </si>
  <si>
    <t>通过发展畜牧业、林果业、种植业、自主创业、庭院经济增加群众收入</t>
  </si>
  <si>
    <t>2025-CLX010</t>
  </si>
  <si>
    <t>策勒县策勒乡2025年保鲜存储建设项目</t>
  </si>
  <si>
    <t>2025.03-2025.10</t>
  </si>
  <si>
    <t>策勒乡托帕艾日克村、阿日希村</t>
  </si>
  <si>
    <r>
      <rPr>
        <b/>
        <sz val="12"/>
        <rFont val="宋体"/>
        <charset val="134"/>
      </rPr>
      <t>一是</t>
    </r>
    <r>
      <rPr>
        <sz val="12"/>
        <rFont val="宋体"/>
        <charset val="134"/>
      </rPr>
      <t>在托帕艾日克村新建保鲜库1个，为地上一层轻钢结构，建筑面积298.62㎡，并配套相应设备设施。</t>
    </r>
    <r>
      <rPr>
        <b/>
        <sz val="12"/>
        <rFont val="宋体"/>
        <charset val="134"/>
      </rPr>
      <t>二是</t>
    </r>
    <r>
      <rPr>
        <sz val="12"/>
        <rFont val="宋体"/>
        <charset val="134"/>
      </rPr>
      <t>在阿日希村新建保鲜库1个 ，为地上一层砖混结构，建筑面积1091.37㎡，配套蓄水池1个及配套相应设备设施。</t>
    </r>
  </si>
  <si>
    <t>策勒乡</t>
  </si>
  <si>
    <t>阿里木江·托合提如孜</t>
  </si>
  <si>
    <t>通过该项目的实施，可延长食品保鲜期，减少食品损耗，保障食品质量，同时可以带动群众就业。</t>
  </si>
  <si>
    <t>2025-CLX011</t>
  </si>
  <si>
    <t>策勒县乌鲁克萨依乡特色林果种植项目</t>
  </si>
  <si>
    <t>2025.04-2025.09</t>
  </si>
  <si>
    <t>乌鲁克萨依乡</t>
  </si>
  <si>
    <t>林床平整面积为380亩及配套附属设施，购买、栽植杏李12667株（规格为：品种为玫瑰玉李，3年以上接果树苗，苗高1.5m以上，地径＞3㎝，带土球，苗木种植株行距为4m×5m）及病虫害防治等。</t>
  </si>
  <si>
    <t>帕尔哈提江·阿力甫</t>
  </si>
  <si>
    <t>对经济林进行改良，有助于把经济林产业培育成带动农民增收、改善生态环境的重要产业。</t>
  </si>
  <si>
    <t>2025-CLX012</t>
  </si>
  <si>
    <t>策勒县奴尔乡特色经济林果种植项目</t>
  </si>
  <si>
    <t>奴尔乡托万阿其玛村、布藏村、热再克村、琼库勒村、喀什也尔村</t>
  </si>
  <si>
    <t>林床平整850亩，栽植杏李21667株（3年以上接果树苗，苗高1.5m以上，地径＞3㎝，带土球的树苗5000株；2年以上接果树苗，苗高1.5m以上，地径＞2㎝的树苗16667株），品种为玫瑰玉李，苗木种植株行距为4m×5m或4m×8m，接穗25275支及病虫害防治等。</t>
  </si>
  <si>
    <t>奴尔乡</t>
  </si>
  <si>
    <t>吐尔洪·吾布力哈斯木</t>
  </si>
  <si>
    <t>可为当地群众提供就业机会，增加群众收入，同时可以改善生态环境</t>
  </si>
  <si>
    <t>2025-CLX013</t>
  </si>
  <si>
    <t>策勒县策勒乡2025年沙产业配套建设项目</t>
  </si>
  <si>
    <t>2025.04-2025.12</t>
  </si>
  <si>
    <t>为0.54万亩配套水电。1、水源工程。（1）机电井：新建机井11眼，井径377mm，井深150米。（2）首部工程：配套水泵11台（Q=140m³/h，45kw），启动箱11套（功率65KW），离心+网式过滤器11套，井房11座。
2、输电线路工程。（1）新建10KV线路共计21.563km，其中新建10kV架空线路(项目区域供电主线路)14314米，导线采用JKLGYJ-240/30型绝缘导线，电杆采用中φ190-12非预应力混凝土杆，跨越10kV线路及跨越十字路口部分电杆使用φ190-15非预应力混凝土杆；新建架空线路(项目区域内供电分支线路)7249米，导线采用JKLGYJ-70/10型绝缘导线，电杆采用φ190-12非预应力混凝土杆。（2）新建变压器11台（80kVA）。</t>
  </si>
  <si>
    <t>一是通过该项目的实施，可以改善项目区的生态环境；二是可以增加就业机会，带动农民增收。</t>
  </si>
  <si>
    <t>2025-CLX016</t>
  </si>
  <si>
    <t>策勒县固拉合玛镇红柳大芸种植基地基础设施配套项目（二期）</t>
  </si>
  <si>
    <t>2025.01-2025.05</t>
  </si>
  <si>
    <t>固拉合玛镇</t>
  </si>
  <si>
    <t>新建机井7眼，井径377㎜，井深120米。配备水泵7台，启动柜7套，离心+网式过滤器7套，井房7座。新建10千伏架空线路9.168㎞，其中主线线路3.054㎞，分支线路6.114㎞；新增10千伏变台7座，容量为80KVA。</t>
  </si>
  <si>
    <t>伊尔夏提·阿卜杜喀迪尔</t>
  </si>
  <si>
    <t>该项目的实施可以解决项目区内水电问题，改善项目区生态环境，减轻农户压力，提升农户内生动力，带动农民增加收入。</t>
  </si>
  <si>
    <t>2025-CLX017</t>
  </si>
  <si>
    <t>策勒县达玛沟乡沙产业（一期）基础设施配套项目</t>
  </si>
  <si>
    <t>达玛沟乡</t>
  </si>
  <si>
    <t>1、水源工程：①机电井:新建机井10眼，井径377mm，井深120米；②首部工程:配套水泵10台(Q=160m'/h)，启动箱10套(功率75KW)离心+网式过滤器10套，井房10座(单座井房面积16.5平方米，成品钢筋砼井房)。
2、输电线路工程：（1）改造10kV线路1.5km，该线路仅更换导线为JKLGYJ-185/30型绝缘导线;（2）新建10KV线路共计14.97km，其中新建10kV架空线路(项目区域供电主线路)12041米，导线采用JKLGYJ-95/20型绝缘导线，电杆采用中190-12非预应力混凝土杆:新建架空线路(项目区域内供电分支线路)2933米，导线采用JKLGYJ-70/10型绝缘导线，电杆采用中190-12非预应力混凝士杆，其中过河道部分采用中190-15非预应力混凝士杆，底部采用水泥护墩。
（3）新建变压器10台(100kVA)</t>
  </si>
  <si>
    <t>阿卜来提·阿卜杜海外尔</t>
  </si>
  <si>
    <t>一是改善项目区生态环境；二是可以提高沙化土地利用率，降低生产成本；三是增加就业机会，带动群众增收</t>
  </si>
  <si>
    <t>2025-CLX018</t>
  </si>
  <si>
    <t>策勒县达玛沟乡沙产业基础设施配套项目</t>
  </si>
  <si>
    <t>达玛沟乡玛力喀勒干村</t>
  </si>
  <si>
    <t>为1万亩项目区配套水电路，具体建设内容为：
道路工程：新建砂砾石道路总长10.87km，路面宽4.5m，道路结构层为30cm厚砂砾石。
水源工程：配套机井10眼，潜水泵10台（流量125m³/h、扬程80m、功率45kw），配套55KW启动柜10台，配套8寸6网过滤器10台，预制成品管理房10套（16.5㎡/座）。
电力配套工程：（1）新建10KV线路共计15.68km，其中新建10kV架空线路(项目区域供电主线路)7.681千米，导线采用JKLGYJ-240/30型绝缘导线，电杆采用中ф190-12非预应力混凝土杆；新建架空线路(项目区域内供电分支路)7.999km，导线采用JKLGYJ-120/20型绝缘导线，电杆采用ф190-12非预应力混凝士杆。（2）新建变压器10台（100kVA）。</t>
  </si>
  <si>
    <t>2025-CLX019</t>
  </si>
  <si>
    <t xml:space="preserve">策勒县策勒镇2025年沙产业基础设施配套建设项目 </t>
  </si>
  <si>
    <t>策勒县沙海玉湖景区以西6.3公里</t>
  </si>
  <si>
    <t>1.道路工程：新建砂砾石道路总长10.447㎞，路面宽度4.5m，道路结构层30cm厚砂砾石。
2.水源工程：新建机井16眼，井径377mm，井深150米，配套水泵16台（Q=140m³/h，功率45KW），启动箱16套（功率55KW），离心+网式过滤器16套。
3.输电线路工程：新建10KV线路共计6.866㎞，导线采用JKLGYJ-70/10型绝缘导线，电杆采用Φ190-12非预应力混凝土杆。新建80KVA变压器16台，并配套10KV跌落式熔断器32组，10KV跌落式避雷器32组，高压计量装置16台。</t>
  </si>
  <si>
    <t>策勒镇</t>
  </si>
  <si>
    <t>努热曼古丽·努尔麦麦提</t>
  </si>
  <si>
    <t>为该项目配套水、电、路等基础设施，待配套施舍完成后，通过种植肉苁蓉增收村民收入，同时改善项目区生态环境。</t>
  </si>
  <si>
    <t>2025-CLX020</t>
  </si>
  <si>
    <t>策勒县基层畜牧兽医服务点及牧区屠宰点建设项目</t>
  </si>
  <si>
    <t>1.策勒乡、恰哈乡、奴尔乡各建设兽医服务点一个，其中新建配种站一座，地上一层砖混结构，建筑面积127.4㎡；新建饲料棚一座，地上一层轻钢结构，建筑面积100㎡；新建待配母羊舍一座，地上一层轻钢结构，建筑面积100㎡；新建种公羊舍一座，地上一层砖混结构，建筑面积22.09㎡；配套青储池、移动药浴池等配套设备设施。
2.为恰哈乡、乌鲁克萨依乡、奴尔乡各建设屠宰服务点一个，每个服务点建设356.06平方米，并配套使用设备，污水处理设备、无害化处理设备、活性炭处理设备、消毒池、化粪池等其他附属设施。
3.为村级畜牧兽医服务点采购所需设备</t>
  </si>
  <si>
    <t>策勒县畜牧兽医推广站</t>
  </si>
  <si>
    <t>阿不力孜·加帕尔</t>
  </si>
  <si>
    <t>提升策勒县畜牧业发展，提供技术支持和服务，帮助农户改进养殖技术，提高畜禽养殖效率，增加农民收入。并有利于加强动物疫病防控，有效预防和控制重大动物疫病的发生和传播，保障畜牧业生产的稳定和安全。</t>
  </si>
  <si>
    <t>2025-CLX021</t>
  </si>
  <si>
    <t>策勒县固拉合玛镇2025年土地碎片化治理项目</t>
  </si>
  <si>
    <t>2025.03-2025.06</t>
  </si>
  <si>
    <t>固拉合玛镇托格拉吾斯塘村、乌守吾斯塘村</t>
  </si>
  <si>
    <t>计划对固拉合玛镇367.77亩进行土地碎片化治理，平整土方总量3.08万m³，其中：托格拉吾斯塘村247.02亩、乌守吾斯塘村120.75亩。</t>
  </si>
  <si>
    <t>可以通过治理对零碎土地进行整合，能够形成面积较大且相对规整的农田，为规模化种植等农业生产经营创造良好条件，提高农业机械的使用效率，降低生产成本，实现农业生产的专业化和现代化</t>
  </si>
  <si>
    <t>2025-CLX022</t>
  </si>
  <si>
    <t>策勒县达玛沟乡2025年土地碎片化建设项目</t>
  </si>
  <si>
    <t>达玛沟乡普那克村、玛力喀勒干村、喀克夏勒村</t>
  </si>
  <si>
    <t>对达玛沟乡718.872亩进行土地碎片化治理，其中普那克村487.861亩、玛力喀勒干村165.268亩、喀克夏勒村65.743亩，平整土地土方量2.71m³。</t>
  </si>
  <si>
    <t>将零散土地规模化，为后期农业机械化打下坚实基础。解放农村劳动力，增加群众家庭收入。</t>
  </si>
  <si>
    <t>2025-CLX023</t>
  </si>
  <si>
    <t>乌鲁克萨依乡2025年土地碎片化治理项目</t>
  </si>
  <si>
    <t>2025.03-2025.08</t>
  </si>
  <si>
    <t>乌鲁克萨依乡英阿瓦提村、色格孜勒克村、巴大干村</t>
  </si>
  <si>
    <t>对乌鲁克萨依乡996.7亩进行土地碎片化治理，平整土方为23.83万m³。其中英阿瓦提村392.19亩、色格孜勒克村391.68、巴大干村212.84亩。</t>
  </si>
  <si>
    <t>通过项目实施，将零散土地规模化，为后期农业机械化打下坚实基础。解放农村劳动力，增加群众家庭收入。</t>
  </si>
  <si>
    <t>2025-CLX024</t>
  </si>
  <si>
    <t>奴尔乡土地碎片化治理项目</t>
  </si>
  <si>
    <t>2025.03-2025.11</t>
  </si>
  <si>
    <t>奴尔乡其曼巴格村、阿克塔什村等11个村</t>
  </si>
  <si>
    <t>为策勒县奴尔乡11个村（其曼巴格村、阿克塔什村、亚巴格村、托万阿其玛村、阿其玛村、阿热库木村、亚勒古孜巴格村、喀什也尔村、虽力兰干村、巴格贝希村、亚其村）开展土地平整，总面积为3400亩，平整土地土方总量为74.35万m³。</t>
  </si>
  <si>
    <t>通过土地碎片化治理，耕地面积及机械化水平，减少群众种植成本。</t>
  </si>
  <si>
    <t>2025-CLX025</t>
  </si>
  <si>
    <t>博斯坦乡阿喀新村等7个村土地碎片化治理项目</t>
  </si>
  <si>
    <t>2025.03-2025.09</t>
  </si>
  <si>
    <t>博斯坦乡阿喀新村、亚喀喀什村、墩巴格村、加依推孜村、吉格代博斯坦村、阿其玛村、阿热萨依村</t>
  </si>
  <si>
    <t>对博斯坦乡1983.28亩进行土地碎片化治理，平整土方为44.80万m³。其中阿喀新村787.64亩、亚喀喀什村200.94亩、墩巴格村182.77亩、加依推孜村368.66亩、吉格代博斯坦村218.41亩、阿其玛村151.12亩、阿热萨依村73.72亩。</t>
  </si>
  <si>
    <t>博斯坦乡</t>
  </si>
  <si>
    <t>阿依努尔·麦提图尔荪</t>
  </si>
  <si>
    <t>提高土地利用率，增加粮食产能提升，确保群众增收。</t>
  </si>
  <si>
    <t>2025-CLX085</t>
  </si>
  <si>
    <t>策勒县恰哈乡2025年土地碎片化治理项目</t>
  </si>
  <si>
    <t>恰哈乡却如什村、兰贵村、红旗村、恰哈村、克希村、阿希村、阿萨村</t>
  </si>
  <si>
    <t>对恰哈乡1379.34亩进行土地碎片化治理，其中：却如什村121.03亩、兰贵村455.21亩、红旗村210.74亩、恰哈村93.68亩、克希村133.85亩、阿希村64.54亩、阿萨村300.29亩，主要建设内容为土地平整，本次项目平整土方为24.41万m³。</t>
  </si>
  <si>
    <t>恰哈乡</t>
  </si>
  <si>
    <t>艾则孜·阿卜杜拉</t>
  </si>
  <si>
    <t>2025-CLX026</t>
  </si>
  <si>
    <t>策勒县固拉合玛镇阿热勒村农贸综合交易市场建设项目</t>
  </si>
  <si>
    <t>策勒县固拉合玛镇阿热勒村</t>
  </si>
  <si>
    <t>建设农贸综合交易市场遮阳棚共计8栋，配套室外附属设施，项目用地总建筑面积32883.42平方米。</t>
  </si>
  <si>
    <t>该项目的实施，可以有效提高土地利用效率，促进经济发展，促进乡镇农贸产业发展，增强经济活力，为脱贫户（监测对象）创造就业岗位。</t>
  </si>
  <si>
    <t>2025-CLX027</t>
  </si>
  <si>
    <t>策勒县乌鲁克萨依乡创业就业建设项目</t>
  </si>
  <si>
    <t>2025.06-2025.12</t>
  </si>
  <si>
    <t>乌鲁克萨依乡巴大干村</t>
  </si>
  <si>
    <t>新建钢结构创业就业场地一座，建筑面积为4610平方米，层高为9.45米，并配套其他附属设施</t>
  </si>
  <si>
    <t>企业按照政府投资形成固定资产价值缴纳租金，带动就业</t>
  </si>
  <si>
    <t>2025-CLX028</t>
  </si>
  <si>
    <t>策勒县恰哈乡农田水利配套建设项目</t>
  </si>
  <si>
    <t>主要建设内容为：1.渠道工程：共改建渠道8条，改造长度为6.34㎞，新建渠系建筑物82座，其中新建节制分水闸68座、农桥14座；2.水源工程：新建沉沙池1座；3.首部工程：配套水泵2套、启动柜2套，新建管理房1座，建筑面积66平方米，全自动卧式网式过滤器2套，施肥罐2套及其他附属配套；4.农田输配电工程：配套变压器1套（160KVA）及其他电力设备等。</t>
  </si>
  <si>
    <t>通过推行节水灌溉，提高水资源利用率，减少田间水肥流失，提高粮食单产，保障粮食安全，同时可增加农牧民经济收入。</t>
  </si>
  <si>
    <t>2025-CLX029</t>
  </si>
  <si>
    <t>策勒县奴尔乡农田水利设施配套建设项目</t>
  </si>
  <si>
    <t>奴尔乡托万阿其玛村、亚巴格村、阿克塔什村、其曼巴格村、巴格贝希村、恰塔什村</t>
  </si>
  <si>
    <t>新建防渗渠13.7㎞，渠道宽度1-2m,渠道设计流量为0.2-0.5立方米/秒，主要涉及托万阿其玛村、亚巴格村、阿克塔什村、其曼巴格村、巴格贝希村、恰塔什村6个村，配套节制分水闸、退水口、农户桥等渠系建筑物。</t>
  </si>
  <si>
    <t>完善农田灌溉水利设施</t>
  </si>
  <si>
    <t>2025-CLX030</t>
  </si>
  <si>
    <t>博斯坦乡农田灌溉水利配套设施项目</t>
  </si>
  <si>
    <t>新建沉沙池6座，梯形断面，配套首部工程：配套水泵10套、启动柜10套、新建管理房6座、全自动卧式网式过滤器12套；农田输配电工程：架设10KVA高压线2.73㎞，高压线配套变压器5套及其他管网工程。</t>
  </si>
  <si>
    <t>通过该项目的实施，可以有效提高水资源利用率，提高粮食产能。</t>
  </si>
  <si>
    <t>2025-CLX031</t>
  </si>
  <si>
    <t>策勒县农业灌溉机电井提升改造工程</t>
  </si>
  <si>
    <t>改扩建</t>
  </si>
  <si>
    <t>2025.03-2025.07</t>
  </si>
  <si>
    <t>策勒镇、策勒乡、固拉合玛镇、达玛沟乡</t>
  </si>
  <si>
    <t>对140眼机电井进行维修改造，其中策勒乡58眼、策勒镇24眼、固拉合玛镇36眼、达玛沟乡22眼。并更换水泵139台，配套不同功率变频启动柜115台，新建10KV输电线路28.2㎞，配套124台变压器。</t>
  </si>
  <si>
    <t>策勒县水管总站</t>
  </si>
  <si>
    <t>阿卜杜力拜尔·麦提萨依木</t>
  </si>
  <si>
    <t>通过实施本项目，对平原四个乡镇的142眼农业灌溉进行进行改造，解决灌区在干旱地区或干旱季节提供可靠的水源，以支持农业灌溉，提高农产品产量，促进区域经济发展。</t>
  </si>
  <si>
    <t>2025-CLX032</t>
  </si>
  <si>
    <t>策勒县策勒乡2025年托万托格拉克村及琼库勒村壮大村集体采购项目</t>
  </si>
  <si>
    <t>策勒乡托万托格拉克村、琼库勒村</t>
  </si>
  <si>
    <t>采购农用2304型拖拉机6台、135型挖掘机2台，配套拖拉机刮土板6个、挖掘机托板2个、犁铧机4台。</t>
  </si>
  <si>
    <t>通过该项目的实施，壮大村集体经济，并带动群众稳定就业，促进群众增收。</t>
  </si>
  <si>
    <t>2025-CLX033</t>
  </si>
  <si>
    <t>策勒县奴尔乡虽力兰干村壮大村集体经济项目</t>
  </si>
  <si>
    <t>2025.02-2025.05</t>
  </si>
  <si>
    <t>奴尔乡虽力兰干村</t>
  </si>
  <si>
    <t>购置2台小麦玉米联合收割机、1台装载机。所购机械所有权为村委会集体所有。</t>
  </si>
  <si>
    <t>通过该项目的实施，增加村集体经济增收，并带动群众就业</t>
  </si>
  <si>
    <t>2025-CLX034</t>
  </si>
  <si>
    <t>恰哈乡2025年创业就业建设项目</t>
  </si>
  <si>
    <t>恰哈乡恰哈村</t>
  </si>
  <si>
    <t>新建创业就业楼1栋，总建筑面积2520.38平方米，地上二层，一层层高6米，二层层高3.9米，室内外高差0.45米，框架结构，柱下独立基础。主要包括给水工程、强弱电工程、采暖工程，配套室内外附属设施等。</t>
  </si>
  <si>
    <t>通过该项目的实施，可以促进乡村两级经济发展</t>
  </si>
  <si>
    <t>2025-CLX035</t>
  </si>
  <si>
    <t>策勒县奴尔乡农牧民农副产品服务中心建设项目</t>
  </si>
  <si>
    <t>在奴尔乡农贸市场西侧新建一座农牧民农副产品交易服务中心，占地15.11亩。
新建9座畜牧交易棚圈、1座草料棚、停车场1处；新建装卸台2处、垃圾池1处、检疫中心、登记中心、消毒中心、卫生间、设备间等配套；配套围墙、大门、地面硬化、水电设施等附属。</t>
  </si>
  <si>
    <t>提升山区群众畜牧交易基础设施，健全市场提升群众收入</t>
  </si>
  <si>
    <t>2025-CLX036</t>
  </si>
  <si>
    <t>策勒县乌鲁克萨依乡人居环境整治项目（公共厕所）</t>
  </si>
  <si>
    <t>在乌鲁克萨依乡巴大干村老派出所土地进行新建，建筑面积为130.65㎡，地上一层，层高为3.6米；砌体结构，同时配套水冲式蹲便器，厕所隔板间、洗手池等，安装暖气等取暖设备，安装冲水、排水系统，并接入市政污排水系统、管网系统。</t>
  </si>
  <si>
    <t>项目建成后，完善旅游基础设施，提升乌鲁克萨依乡整体旅游品质，为群众提供便利条件。</t>
  </si>
  <si>
    <t>2025-CLX037</t>
  </si>
  <si>
    <t>策勒县X664线岔口K81+900-乌鲁克萨依乡琼萨依一队(Y283线)道路建设项目</t>
  </si>
  <si>
    <t>2025.04-2025.11</t>
  </si>
  <si>
    <t xml:space="preserve">改建农村公路20.134公里，技术等级为四级公路。  </t>
  </si>
  <si>
    <t>农村道路是经济发展的动脉，可以有效改善出行条件，加快农产品运输能力，带动农民增收，推动农村经济发展。</t>
  </si>
  <si>
    <t>2025-CLX038</t>
  </si>
  <si>
    <t>策勒县2025年农村道路沥青面层修复养护工程项目</t>
  </si>
  <si>
    <t xml:space="preserve">策勒乡、策勒镇、固拉合玛镇、达玛沟乡、恰哈乡、乌鲁克萨依乡、奴尔乡、博斯坦乡辖区内损坏的农村道路沥青面层修补坑槽，修复面积为77800平方米，改建桥梁一座，增设标志牌等。 </t>
  </si>
  <si>
    <t>农村道路网络的完善有助于农产品的运输和销售，使农民能够更好地适应市场需求，增加收入</t>
  </si>
  <si>
    <t>2025-CLX039</t>
  </si>
  <si>
    <t>策勒县恰哈乡2025年农村道路建设项目</t>
  </si>
  <si>
    <t>恰哈乡却如什村、兰贵村、红旗村、恰哈村、克孜库迪盖村</t>
  </si>
  <si>
    <t>改造路线合计长度8873.848m，包含19条路线，公路等级采用四级公路标准，设计速度15㎞/h和20㎞/h，路面采用沥青混凝土路面和水泥混凝土路面（其中沥青路7778.791米，水利路1095.057米）。建设内容包括路基工程、路面工程、桥涵工程、交叉工程及附属配套。</t>
  </si>
  <si>
    <t>农村道路网络的完善有助于农产品的运输和销售，使农民能够更好地适应市场需求，增加收入，推动农村经济的繁荣。</t>
  </si>
  <si>
    <t>2025-CLX040</t>
  </si>
  <si>
    <t>策勒县乌鲁克萨依乡干渠、策勒河总干渠维修改造项目</t>
  </si>
  <si>
    <t>策勒县乌鲁克萨依乡、策勒乡</t>
  </si>
  <si>
    <t>1.对乌鲁克萨依乡干渠维修改造渠道长度共计1486m，设计流量1.2-4m³/s、加大流量1.61-5m³/s，改造渠道建筑物6座。2.对策勒河总干渠末端804m土渠进行防渗改造，设计流量3m³/s，改造水闸6座，其中分水闸5座、节制双分水1座。</t>
  </si>
  <si>
    <t>有利于灌溉和防洪，降低自然灾害的影响。</t>
  </si>
  <si>
    <t>2025-CLX041</t>
  </si>
  <si>
    <t>策勒县战斗渠维修及附属设施改造提升项目</t>
  </si>
  <si>
    <t>2025.03-2025.05</t>
  </si>
  <si>
    <t>对策勒县战斗渠4.097km渠道及沿线建筑物进行维修，其中拆除维修段共计3.097km，破损修补段1km，沿渠线维修改造建筑物5座，更换启闭机15台等。</t>
  </si>
  <si>
    <t>通过对战斗渠进行维修改造，改善灌区灌溉条件，提高水资源利用效率</t>
  </si>
  <si>
    <t>2025-CLX042</t>
  </si>
  <si>
    <t>策勒县恰哈乡农村污水治理工程项目</t>
  </si>
  <si>
    <t>恰哈乡色日克羌村、恰哈村、却如什、兰贵村</t>
  </si>
  <si>
    <t>新建重力流DN315排水干管14304米，新建DN315排水支管2000米，管道材质均为S8级HDPE双壁波纹管；新建dn110排水支管1000米，管道材质为UPVC;新建压力排水管道5372米，其中De225压力排水管道4699米，管道材质为PE100管，De110压力排水管道483米，管道材质为PE100管，DN150压力排水管道190米（其中穿越河道段176米，采用D300钢筋混凝土（Ⅲ级）套管），管道材质为无缝焊接钢管；新建绿化回用管道446米，其中De110绿化回用管道416米，De63绿化回用管道30米，管道材质均为PE100管；新建装配式钢筋砼圆形排水检查井D1200mm 525座，其中沉淀井（沉泥深度H=0.5m）55座；新建排气阀井11座，排泥阀井及湿井各11座，压力管道检修蝶阀井5座；拆除及恢复路面18000㎡（其中沥青路面15000㎡，拆除及恢复砼路面3000㎡），穿越灌渠12处。
新建有效容积100m³玻璃钢化粪池1座；新建一体化污水提升泵站2座，设计水量分别为49.8m³/h、1.6m³/h；新建日处理430立方米厌氧+人工湿地污水处理站1座。</t>
  </si>
  <si>
    <t>通过农村污水治理，切实提高恰哈乡村级污水治理率，改善居住环境，稳定处理一定规模的污水量，满足服务区域的污水处理需求。</t>
  </si>
  <si>
    <t>2025-CLX043</t>
  </si>
  <si>
    <t>策勒县恰哈乡2025年恰哈村人居环境整治中央财政以工代赈项目</t>
  </si>
  <si>
    <t>改造人行道5895㎡，安装路沿石4.68公里，村内广场硬化2325㎡，安装护栏3.12公里,一座80㎡厕所及表演展示台。</t>
  </si>
  <si>
    <t>以工代赈任务资金</t>
  </si>
  <si>
    <t>预计吸纳当地低收入群众务工人数75人，发放劳务报酬116万元</t>
  </si>
  <si>
    <t>2025-CLX044</t>
  </si>
  <si>
    <t>策勒县乌鲁克萨依乡2025年英阿瓦提村等村防渗渠及道路中央财政以工代赈项目</t>
  </si>
  <si>
    <t>乌鲁克萨依乡英阿瓦提村</t>
  </si>
  <si>
    <t>建设5.7公里渠道改建配套相应渠系建筑物（流量0.3-1m³/s），英阿瓦提村道路拓宽0.8公里，道路罩面维修1.4公里。</t>
  </si>
  <si>
    <t>预计吸纳当地低收入群众务工人数80人，发放劳务报酬120万元</t>
  </si>
  <si>
    <t>2025-CLX045</t>
  </si>
  <si>
    <t>策勒县策勒镇2025年墩艾日克村农村小型水利建设中央财政以工代赈项目(一期）</t>
  </si>
  <si>
    <t>策勒镇墩艾日克村</t>
  </si>
  <si>
    <t>新建防洪堤2.597公里，平均高3.5m，防洪标准20年一遇。</t>
  </si>
  <si>
    <t>预计吸纳当地低收入群众务工人数84人，发放劳务报酬114.74万元</t>
  </si>
  <si>
    <t>2025-CLX046</t>
  </si>
  <si>
    <t>策勒县策勒镇2025年墩艾日克村农村小型水利建设中央财政以工代赈项目（二期）</t>
  </si>
  <si>
    <t>新建排洪渠1.517公里，底宽20m，防洪标准20年一遇。</t>
  </si>
  <si>
    <t>预计吸纳当地低收入群众务工人数78人，发放劳务报酬120.22万元</t>
  </si>
  <si>
    <t>2025-CLX047</t>
  </si>
  <si>
    <t>策勒县奴尔乡2025年阿其玛村等村乡村道路中央财政以工代赈项目</t>
  </si>
  <si>
    <t>奴尔乡阿其玛村</t>
  </si>
  <si>
    <t>新建农村道路6.5公里，道路设计宽度4-5m,四级公路，水泥路面，含路面、路基、桥涵及防护等。</t>
  </si>
  <si>
    <t>预计吸纳当地低收入群众务工人数80人，发放劳务报酬117.95万元</t>
  </si>
  <si>
    <t>2025-CLX087</t>
  </si>
  <si>
    <t>策勒县红枣精加工建设项目</t>
  </si>
  <si>
    <t>采购滚杠提升喷淋去杂机2台，水晶枣蒸煮机2台，水晶枣冷却机2套，水晶枣专用烤房14套，水晶枣专用蒸煮锅8台，天然气专用锅炉1套，全自动连续烘干机1套</t>
  </si>
  <si>
    <t>林草局</t>
  </si>
  <si>
    <t>穆明库</t>
  </si>
  <si>
    <t>带动产业发展，增加经济收入</t>
  </si>
  <si>
    <t>2025-CLX088</t>
  </si>
  <si>
    <t>策勒县红枣精深加工项目</t>
  </si>
  <si>
    <t>2025.01-2025.10</t>
  </si>
  <si>
    <r>
      <rPr>
        <sz val="11"/>
        <rFont val="宋体"/>
        <charset val="134"/>
      </rPr>
      <t>项目总投资</t>
    </r>
    <r>
      <rPr>
        <sz val="11"/>
        <rFont val="Times New Roman"/>
        <charset val="134"/>
      </rPr>
      <t>350</t>
    </r>
    <r>
      <rPr>
        <sz val="11"/>
        <rFont val="宋体"/>
        <charset val="134"/>
      </rPr>
      <t>万元，其中政府投资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万元，主要实施内容：购置安装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台智能温控烘干房设施设备，每台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万元，共</t>
    </r>
    <r>
      <rPr>
        <sz val="11"/>
        <rFont val="Times New Roman"/>
        <charset val="134"/>
      </rPr>
      <t>96</t>
    </r>
    <r>
      <rPr>
        <sz val="11"/>
        <rFont val="宋体"/>
        <charset val="134"/>
      </rPr>
      <t>万元；购置塑料筐生产线一条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万元。企业投资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万元，购置灰枣精深加工生产线一条，枣夹核桃生产线一条，每日坚果生产线一条。</t>
    </r>
  </si>
  <si>
    <t>商工局</t>
  </si>
  <si>
    <t>初增军</t>
  </si>
  <si>
    <t>可进一步改善干果食品生产基础条件，提升干果产品质量、扩大产业规模、优化生产工艺，可提高干果食品行业的整体效益和竞争力，同时带动当地群众就地就近就业促进增收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</si>
</sst>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0"/>
      <name val="方正公文楷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6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方正仿宋_GBK"/>
      <charset val="134"/>
    </font>
    <font>
      <sz val="11"/>
      <name val="宋体"/>
      <charset val="134"/>
    </font>
    <font>
      <b/>
      <sz val="10"/>
      <name val="宋体"/>
      <charset val="134"/>
    </font>
    <font>
      <sz val="24"/>
      <name val="方正小标宋简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31" fillId="10" borderId="14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>
      <alignment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5"/>
  <sheetViews>
    <sheetView tabSelected="1" view="pageBreakPreview" zoomScale="70" zoomScaleNormal="80" zoomScaleSheetLayoutView="70" workbookViewId="0">
      <pane xSplit="4" ySplit="6" topLeftCell="E7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.4"/>
  <cols>
    <col min="1" max="1" width="5.41666666666667" style="8" customWidth="1"/>
    <col min="2" max="2" width="8.75" style="8" customWidth="1"/>
    <col min="3" max="3" width="18.5925925925926" style="8" customWidth="1"/>
    <col min="4" max="4" width="9.77777777777778" style="8" customWidth="1"/>
    <col min="5" max="5" width="6.77777777777778" style="8" customWidth="1"/>
    <col min="6" max="6" width="12.5" style="8" customWidth="1"/>
    <col min="7" max="7" width="15.4074074074074" style="8" customWidth="1"/>
    <col min="8" max="8" width="51.25" style="9" customWidth="1"/>
    <col min="9" max="9" width="10.6944444444444" style="8" customWidth="1"/>
    <col min="10" max="11" width="11.712962962963" style="8" customWidth="1"/>
    <col min="12" max="12" width="11.6018518518519" style="10" customWidth="1"/>
    <col min="13" max="13" width="10.9722222222222" style="10" customWidth="1"/>
    <col min="14" max="14" width="14.1296296296296" style="10" customWidth="1"/>
    <col min="15" max="16" width="12.2777777777778" style="10" customWidth="1"/>
    <col min="17" max="17" width="9.53703703703704" style="10" customWidth="1"/>
    <col min="18" max="18" width="10.1574074074074" style="10" customWidth="1"/>
    <col min="19" max="19" width="8.5" style="10" customWidth="1"/>
    <col min="20" max="20" width="8.39814814814815" style="10" customWidth="1"/>
    <col min="21" max="21" width="7.77777777777778" style="10" customWidth="1"/>
    <col min="22" max="22" width="9.0462962962963" style="10" customWidth="1"/>
    <col min="23" max="23" width="30.3518518518519" style="8" customWidth="1"/>
    <col min="24" max="24" width="32.0462962962963" style="11" hidden="1" customWidth="1"/>
    <col min="25" max="25" width="26.5555555555556" style="7" hidden="1" customWidth="1"/>
    <col min="26" max="27" width="12.6296296296296" style="7"/>
    <col min="28" max="16384" width="9" style="7"/>
  </cols>
  <sheetData>
    <row r="1" s="1" customFormat="1" ht="41" customHeight="1" spans="1: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12"/>
      <c r="X1" s="44"/>
      <c r="Y1" s="44"/>
    </row>
    <row r="2" s="2" customFormat="1" ht="25" customHeight="1" spans="1:25">
      <c r="A2" s="13"/>
      <c r="B2" s="13"/>
      <c r="H2" s="13"/>
      <c r="I2" s="13"/>
      <c r="J2" s="13"/>
      <c r="K2" s="13"/>
      <c r="L2" s="28"/>
      <c r="M2" s="28"/>
      <c r="N2" s="28"/>
      <c r="O2" s="28"/>
      <c r="P2" s="28"/>
      <c r="Q2" s="28"/>
      <c r="R2" s="28"/>
      <c r="S2" s="45"/>
      <c r="T2" s="45"/>
      <c r="U2" s="45"/>
      <c r="V2" s="45"/>
      <c r="W2" s="46" t="s">
        <v>1</v>
      </c>
      <c r="X2" s="47"/>
      <c r="Y2" s="47"/>
    </row>
    <row r="3" s="3" customFormat="1" ht="28" customHeight="1" spans="1: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9" t="s">
        <v>11</v>
      </c>
      <c r="K3" s="30" t="s">
        <v>12</v>
      </c>
      <c r="L3" s="31" t="s">
        <v>13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14" t="s">
        <v>14</v>
      </c>
      <c r="X3" s="48" t="s">
        <v>15</v>
      </c>
      <c r="Y3" s="48" t="s">
        <v>16</v>
      </c>
    </row>
    <row r="4" s="3" customFormat="1" ht="28" customHeight="1" spans="1:25">
      <c r="A4" s="14"/>
      <c r="B4" s="14"/>
      <c r="C4" s="14"/>
      <c r="D4" s="14"/>
      <c r="E4" s="14"/>
      <c r="F4" s="14"/>
      <c r="G4" s="14"/>
      <c r="H4" s="14"/>
      <c r="I4" s="14"/>
      <c r="J4" s="29"/>
      <c r="K4" s="32"/>
      <c r="L4" s="31" t="s">
        <v>17</v>
      </c>
      <c r="M4" s="33" t="s">
        <v>18</v>
      </c>
      <c r="N4" s="31" t="s">
        <v>19</v>
      </c>
      <c r="O4" s="31"/>
      <c r="P4" s="31"/>
      <c r="Q4" s="31"/>
      <c r="R4" s="31"/>
      <c r="S4" s="31" t="s">
        <v>20</v>
      </c>
      <c r="T4" s="31" t="s">
        <v>21</v>
      </c>
      <c r="U4" s="31"/>
      <c r="V4" s="31"/>
      <c r="W4" s="14"/>
      <c r="X4" s="49"/>
      <c r="Y4" s="49"/>
    </row>
    <row r="5" s="3" customFormat="1" ht="78" spans="1:25">
      <c r="A5" s="14"/>
      <c r="B5" s="14"/>
      <c r="C5" s="14"/>
      <c r="D5" s="14"/>
      <c r="E5" s="14"/>
      <c r="F5" s="14"/>
      <c r="G5" s="14"/>
      <c r="H5" s="14"/>
      <c r="I5" s="14"/>
      <c r="J5" s="29"/>
      <c r="K5" s="34"/>
      <c r="L5" s="31"/>
      <c r="M5" s="35"/>
      <c r="N5" s="31" t="s">
        <v>22</v>
      </c>
      <c r="O5" s="33" t="s">
        <v>23</v>
      </c>
      <c r="P5" s="33" t="s">
        <v>24</v>
      </c>
      <c r="Q5" s="33" t="s">
        <v>25</v>
      </c>
      <c r="R5" s="33" t="s">
        <v>26</v>
      </c>
      <c r="S5" s="31"/>
      <c r="T5" s="31" t="s">
        <v>22</v>
      </c>
      <c r="U5" s="31" t="s">
        <v>27</v>
      </c>
      <c r="V5" s="31" t="s">
        <v>28</v>
      </c>
      <c r="W5" s="14"/>
      <c r="X5" s="49"/>
      <c r="Y5" s="49"/>
    </row>
    <row r="6" s="4" customFormat="1" ht="38" customHeight="1" spans="1:25">
      <c r="A6" s="15" t="s">
        <v>29</v>
      </c>
      <c r="B6" s="16"/>
      <c r="C6" s="16"/>
      <c r="D6" s="16"/>
      <c r="E6" s="16"/>
      <c r="F6" s="16"/>
      <c r="G6" s="16"/>
      <c r="H6" s="17"/>
      <c r="I6" s="36"/>
      <c r="J6" s="37"/>
      <c r="K6" s="37"/>
      <c r="L6" s="38">
        <f>SUBTOTAL(109,L7:L55)</f>
        <v>45281.9916</v>
      </c>
      <c r="M6" s="38">
        <f t="shared" ref="M6:V6" si="0">SUBTOTAL(109,M7:M55)</f>
        <v>1501.682579</v>
      </c>
      <c r="N6" s="38">
        <f>SUBTOTAL(109,N7:N55)</f>
        <v>43780.309021</v>
      </c>
      <c r="O6" s="38">
        <f t="shared" si="0"/>
        <v>34820.929166</v>
      </c>
      <c r="P6" s="38">
        <f t="shared" si="0"/>
        <v>8789.379855</v>
      </c>
      <c r="Q6" s="38">
        <f t="shared" si="0"/>
        <v>0</v>
      </c>
      <c r="R6" s="38">
        <f t="shared" si="0"/>
        <v>170</v>
      </c>
      <c r="S6" s="38">
        <f t="shared" si="0"/>
        <v>0</v>
      </c>
      <c r="T6" s="38">
        <f t="shared" si="0"/>
        <v>170</v>
      </c>
      <c r="U6" s="38">
        <f t="shared" si="0"/>
        <v>0</v>
      </c>
      <c r="V6" s="38">
        <f t="shared" si="0"/>
        <v>170</v>
      </c>
      <c r="W6" s="38"/>
      <c r="X6" s="50"/>
      <c r="Y6" s="50"/>
    </row>
    <row r="7" s="4" customFormat="1" ht="76" customHeight="1" spans="1:25">
      <c r="A7" s="18">
        <v>1</v>
      </c>
      <c r="B7" s="18" t="s">
        <v>30</v>
      </c>
      <c r="C7" s="18" t="s">
        <v>31</v>
      </c>
      <c r="D7" s="18" t="s">
        <v>32</v>
      </c>
      <c r="E7" s="18" t="s">
        <v>33</v>
      </c>
      <c r="F7" s="18" t="s">
        <v>34</v>
      </c>
      <c r="G7" s="18" t="s">
        <v>35</v>
      </c>
      <c r="H7" s="19" t="s">
        <v>36</v>
      </c>
      <c r="I7" s="18" t="s">
        <v>37</v>
      </c>
      <c r="J7" s="18" t="s">
        <v>38</v>
      </c>
      <c r="K7" s="18" t="s">
        <v>39</v>
      </c>
      <c r="L7" s="39">
        <f>M7+N7+S7</f>
        <v>3302.71</v>
      </c>
      <c r="M7" s="40">
        <v>1501.682579</v>
      </c>
      <c r="N7" s="39">
        <f>SUM(O7:R7)</f>
        <v>1801.027421</v>
      </c>
      <c r="O7" s="40">
        <v>1801.027421</v>
      </c>
      <c r="P7" s="40"/>
      <c r="Q7" s="40"/>
      <c r="R7" s="40"/>
      <c r="S7" s="40"/>
      <c r="T7" s="39">
        <f>SUM(U7:V7)</f>
        <v>0</v>
      </c>
      <c r="U7" s="39"/>
      <c r="V7" s="39"/>
      <c r="W7" s="42" t="s">
        <v>40</v>
      </c>
      <c r="X7" s="51"/>
      <c r="Y7" s="18"/>
    </row>
    <row r="8" s="5" customFormat="1" ht="45" customHeight="1" spans="1:25">
      <c r="A8" s="18">
        <v>2</v>
      </c>
      <c r="B8" s="18" t="s">
        <v>41</v>
      </c>
      <c r="C8" s="18" t="s">
        <v>42</v>
      </c>
      <c r="D8" s="18" t="s">
        <v>43</v>
      </c>
      <c r="E8" s="18" t="s">
        <v>44</v>
      </c>
      <c r="F8" s="18" t="s">
        <v>45</v>
      </c>
      <c r="G8" s="18" t="s">
        <v>35</v>
      </c>
      <c r="H8" s="19" t="s">
        <v>46</v>
      </c>
      <c r="I8" s="18" t="s">
        <v>47</v>
      </c>
      <c r="J8" s="18" t="s">
        <v>48</v>
      </c>
      <c r="K8" s="18" t="s">
        <v>39</v>
      </c>
      <c r="L8" s="39">
        <f>M8+N8+S8</f>
        <v>3108</v>
      </c>
      <c r="M8" s="40"/>
      <c r="N8" s="39">
        <f>SUM(O8:R8)</f>
        <v>3108</v>
      </c>
      <c r="O8" s="40">
        <v>1600</v>
      </c>
      <c r="P8" s="40">
        <v>1508</v>
      </c>
      <c r="Q8" s="40"/>
      <c r="R8" s="40"/>
      <c r="S8" s="40"/>
      <c r="T8" s="39">
        <f>SUM(U8:V8)</f>
        <v>0</v>
      </c>
      <c r="U8" s="39"/>
      <c r="V8" s="39"/>
      <c r="W8" s="18" t="s">
        <v>49</v>
      </c>
      <c r="X8" s="52"/>
      <c r="Y8" s="18"/>
    </row>
    <row r="9" s="5" customFormat="1" ht="42" customHeight="1" spans="1:25">
      <c r="A9" s="18">
        <v>3</v>
      </c>
      <c r="B9" s="18" t="s">
        <v>50</v>
      </c>
      <c r="C9" s="18" t="s">
        <v>51</v>
      </c>
      <c r="D9" s="18" t="s">
        <v>52</v>
      </c>
      <c r="E9" s="18" t="s">
        <v>44</v>
      </c>
      <c r="F9" s="18" t="s">
        <v>45</v>
      </c>
      <c r="G9" s="18" t="s">
        <v>35</v>
      </c>
      <c r="H9" s="20" t="s">
        <v>53</v>
      </c>
      <c r="I9" s="41" t="s">
        <v>54</v>
      </c>
      <c r="J9" s="18" t="s">
        <v>55</v>
      </c>
      <c r="K9" s="18" t="s">
        <v>39</v>
      </c>
      <c r="L9" s="39">
        <f>M9+N9+S9</f>
        <v>2000</v>
      </c>
      <c r="M9" s="40"/>
      <c r="N9" s="39">
        <f>SUM(O9:R9)</f>
        <v>2000</v>
      </c>
      <c r="O9" s="40">
        <v>2000</v>
      </c>
      <c r="P9" s="40"/>
      <c r="Q9" s="40"/>
      <c r="R9" s="40"/>
      <c r="S9" s="40"/>
      <c r="T9" s="39">
        <f>SUM(U9:V9)</f>
        <v>0</v>
      </c>
      <c r="U9" s="39"/>
      <c r="V9" s="39"/>
      <c r="W9" s="42" t="s">
        <v>56</v>
      </c>
      <c r="X9" s="52"/>
      <c r="Y9" s="18"/>
    </row>
    <row r="10" s="5" customFormat="1" ht="54" customHeight="1" spans="1:25">
      <c r="A10" s="18">
        <v>4</v>
      </c>
      <c r="B10" s="18" t="s">
        <v>57</v>
      </c>
      <c r="C10" s="18" t="s">
        <v>58</v>
      </c>
      <c r="D10" s="18" t="s">
        <v>59</v>
      </c>
      <c r="E10" s="18" t="s">
        <v>44</v>
      </c>
      <c r="F10" s="18" t="s">
        <v>45</v>
      </c>
      <c r="G10" s="18" t="s">
        <v>35</v>
      </c>
      <c r="H10" s="19" t="s">
        <v>60</v>
      </c>
      <c r="I10" s="18" t="s">
        <v>61</v>
      </c>
      <c r="J10" s="41" t="s">
        <v>62</v>
      </c>
      <c r="K10" s="41" t="s">
        <v>39</v>
      </c>
      <c r="L10" s="39">
        <f>M10+N10+S10</f>
        <v>1500</v>
      </c>
      <c r="M10" s="40"/>
      <c r="N10" s="39">
        <f>SUM(O10:R10)</f>
        <v>1500</v>
      </c>
      <c r="O10" s="40"/>
      <c r="P10" s="40">
        <v>1500</v>
      </c>
      <c r="Q10" s="40"/>
      <c r="R10" s="40"/>
      <c r="S10" s="40"/>
      <c r="T10" s="39">
        <f>SUM(U10:V10)</f>
        <v>0</v>
      </c>
      <c r="U10" s="39"/>
      <c r="V10" s="39"/>
      <c r="W10" s="42" t="s">
        <v>63</v>
      </c>
      <c r="X10" s="52"/>
      <c r="Y10" s="18"/>
    </row>
    <row r="11" s="5" customFormat="1" ht="41" customHeight="1" spans="1:25">
      <c r="A11" s="18">
        <v>5</v>
      </c>
      <c r="B11" s="18" t="s">
        <v>64</v>
      </c>
      <c r="C11" s="18" t="s">
        <v>65</v>
      </c>
      <c r="D11" s="18" t="s">
        <v>43</v>
      </c>
      <c r="E11" s="18" t="s">
        <v>44</v>
      </c>
      <c r="F11" s="18" t="s">
        <v>45</v>
      </c>
      <c r="G11" s="18" t="s">
        <v>66</v>
      </c>
      <c r="H11" s="20" t="s">
        <v>67</v>
      </c>
      <c r="I11" s="18" t="s">
        <v>68</v>
      </c>
      <c r="J11" s="21" t="s">
        <v>69</v>
      </c>
      <c r="K11" s="21" t="s">
        <v>39</v>
      </c>
      <c r="L11" s="39">
        <f>M11+N11+S11</f>
        <v>852</v>
      </c>
      <c r="M11" s="40"/>
      <c r="N11" s="39">
        <f>SUM(O11:R11)</f>
        <v>852</v>
      </c>
      <c r="O11" s="40"/>
      <c r="P11" s="40">
        <v>852</v>
      </c>
      <c r="Q11" s="40"/>
      <c r="R11" s="40"/>
      <c r="S11" s="40"/>
      <c r="T11" s="39">
        <f>SUM(U11:V11)</f>
        <v>0</v>
      </c>
      <c r="U11" s="39"/>
      <c r="V11" s="39"/>
      <c r="W11" s="42" t="s">
        <v>49</v>
      </c>
      <c r="X11" s="52"/>
      <c r="Y11" s="18"/>
    </row>
    <row r="12" s="5" customFormat="1" ht="56" customHeight="1" spans="1:25">
      <c r="A12" s="18">
        <v>6</v>
      </c>
      <c r="B12" s="18" t="s">
        <v>70</v>
      </c>
      <c r="C12" s="18" t="s">
        <v>71</v>
      </c>
      <c r="D12" s="18" t="s">
        <v>72</v>
      </c>
      <c r="E12" s="18" t="s">
        <v>44</v>
      </c>
      <c r="F12" s="18" t="s">
        <v>45</v>
      </c>
      <c r="G12" s="18" t="s">
        <v>35</v>
      </c>
      <c r="H12" s="20" t="s">
        <v>73</v>
      </c>
      <c r="I12" s="41" t="s">
        <v>54</v>
      </c>
      <c r="J12" s="18" t="s">
        <v>55</v>
      </c>
      <c r="K12" s="18" t="s">
        <v>39</v>
      </c>
      <c r="L12" s="39">
        <f>M12+N12+S12</f>
        <v>123</v>
      </c>
      <c r="M12" s="40"/>
      <c r="N12" s="39">
        <f>SUM(O12:R12)</f>
        <v>123</v>
      </c>
      <c r="O12" s="40">
        <v>123</v>
      </c>
      <c r="P12" s="40"/>
      <c r="Q12" s="40"/>
      <c r="R12" s="40"/>
      <c r="S12" s="40"/>
      <c r="T12" s="39">
        <f>SUM(U12:V12)</f>
        <v>0</v>
      </c>
      <c r="U12" s="39"/>
      <c r="V12" s="39"/>
      <c r="W12" s="42" t="s">
        <v>74</v>
      </c>
      <c r="X12" s="52"/>
      <c r="Y12" s="18"/>
    </row>
    <row r="13" s="5" customFormat="1" ht="52" customHeight="1" spans="1:25">
      <c r="A13" s="18">
        <v>7</v>
      </c>
      <c r="B13" s="18" t="s">
        <v>75</v>
      </c>
      <c r="C13" s="18" t="s">
        <v>76</v>
      </c>
      <c r="D13" s="18" t="s">
        <v>72</v>
      </c>
      <c r="E13" s="18" t="s">
        <v>44</v>
      </c>
      <c r="F13" s="18" t="s">
        <v>77</v>
      </c>
      <c r="G13" s="18" t="s">
        <v>78</v>
      </c>
      <c r="H13" s="19" t="s">
        <v>79</v>
      </c>
      <c r="I13" s="18" t="s">
        <v>80</v>
      </c>
      <c r="J13" s="18" t="s">
        <v>81</v>
      </c>
      <c r="K13" s="18" t="s">
        <v>82</v>
      </c>
      <c r="L13" s="39">
        <f>M13+N13+S13</f>
        <v>40</v>
      </c>
      <c r="M13" s="40"/>
      <c r="N13" s="39">
        <f>SUM(O13:R13)</f>
        <v>40</v>
      </c>
      <c r="O13" s="40">
        <v>40</v>
      </c>
      <c r="P13" s="40"/>
      <c r="Q13" s="40"/>
      <c r="R13" s="40"/>
      <c r="S13" s="40"/>
      <c r="T13" s="39">
        <f>SUM(U13:V13)</f>
        <v>0</v>
      </c>
      <c r="U13" s="39"/>
      <c r="V13" s="39"/>
      <c r="W13" s="42" t="s">
        <v>83</v>
      </c>
      <c r="X13" s="52"/>
      <c r="Y13" s="18"/>
    </row>
    <row r="14" s="5" customFormat="1" ht="52" customHeight="1" spans="1:25">
      <c r="A14" s="18">
        <v>8</v>
      </c>
      <c r="B14" s="18" t="s">
        <v>84</v>
      </c>
      <c r="C14" s="18" t="s">
        <v>85</v>
      </c>
      <c r="D14" s="18" t="s">
        <v>86</v>
      </c>
      <c r="E14" s="18" t="s">
        <v>44</v>
      </c>
      <c r="F14" s="18" t="s">
        <v>87</v>
      </c>
      <c r="G14" s="18" t="s">
        <v>35</v>
      </c>
      <c r="H14" s="19" t="s">
        <v>88</v>
      </c>
      <c r="I14" s="18" t="s">
        <v>89</v>
      </c>
      <c r="J14" s="18" t="s">
        <v>90</v>
      </c>
      <c r="K14" s="18" t="s">
        <v>39</v>
      </c>
      <c r="L14" s="39">
        <f>M14+N14+S14</f>
        <v>539</v>
      </c>
      <c r="M14" s="40"/>
      <c r="N14" s="39">
        <f>SUM(O14:R14)</f>
        <v>539</v>
      </c>
      <c r="O14" s="40">
        <v>539</v>
      </c>
      <c r="P14" s="40"/>
      <c r="Q14" s="40"/>
      <c r="R14" s="40"/>
      <c r="S14" s="40"/>
      <c r="T14" s="39">
        <f>SUM(U14:V14)</f>
        <v>0</v>
      </c>
      <c r="U14" s="39"/>
      <c r="V14" s="39"/>
      <c r="W14" s="42" t="s">
        <v>91</v>
      </c>
      <c r="X14" s="52"/>
      <c r="Y14" s="18"/>
    </row>
    <row r="15" s="5" customFormat="1" ht="72" customHeight="1" spans="1:25">
      <c r="A15" s="18">
        <v>9</v>
      </c>
      <c r="B15" s="18" t="s">
        <v>92</v>
      </c>
      <c r="C15" s="18" t="s">
        <v>93</v>
      </c>
      <c r="D15" s="18" t="s">
        <v>43</v>
      </c>
      <c r="E15" s="18" t="s">
        <v>44</v>
      </c>
      <c r="F15" s="18" t="s">
        <v>45</v>
      </c>
      <c r="G15" s="18" t="s">
        <v>35</v>
      </c>
      <c r="H15" s="20" t="s">
        <v>94</v>
      </c>
      <c r="I15" s="18" t="s">
        <v>47</v>
      </c>
      <c r="J15" s="41" t="s">
        <v>48</v>
      </c>
      <c r="K15" s="41" t="s">
        <v>39</v>
      </c>
      <c r="L15" s="39">
        <f>M15+N15+S15</f>
        <v>420.4716</v>
      </c>
      <c r="M15" s="40"/>
      <c r="N15" s="39">
        <f>SUM(O15:R15)</f>
        <v>420.4716</v>
      </c>
      <c r="O15" s="40">
        <v>169.5392</v>
      </c>
      <c r="P15" s="40">
        <v>250.9324</v>
      </c>
      <c r="Q15" s="40"/>
      <c r="R15" s="40"/>
      <c r="S15" s="40"/>
      <c r="T15" s="39">
        <f>SUM(U15:V15)</f>
        <v>0</v>
      </c>
      <c r="U15" s="39"/>
      <c r="V15" s="39"/>
      <c r="W15" s="42" t="s">
        <v>95</v>
      </c>
      <c r="X15" s="52"/>
      <c r="Y15" s="18"/>
    </row>
    <row r="16" s="5" customFormat="1" ht="60" customHeight="1" spans="1:25">
      <c r="A16" s="18">
        <v>10</v>
      </c>
      <c r="B16" s="18" t="s">
        <v>96</v>
      </c>
      <c r="C16" s="18" t="s">
        <v>97</v>
      </c>
      <c r="D16" s="18" t="s">
        <v>52</v>
      </c>
      <c r="E16" s="18" t="s">
        <v>44</v>
      </c>
      <c r="F16" s="18" t="s">
        <v>45</v>
      </c>
      <c r="G16" s="18" t="s">
        <v>35</v>
      </c>
      <c r="H16" s="19" t="s">
        <v>98</v>
      </c>
      <c r="I16" s="18" t="s">
        <v>99</v>
      </c>
      <c r="J16" s="41" t="s">
        <v>100</v>
      </c>
      <c r="K16" s="41" t="s">
        <v>39</v>
      </c>
      <c r="L16" s="39">
        <f>M16+N16+S16</f>
        <v>10600</v>
      </c>
      <c r="M16" s="40"/>
      <c r="N16" s="39">
        <f>SUM(O16:R16)</f>
        <v>10600</v>
      </c>
      <c r="O16" s="40">
        <v>8341.462545</v>
      </c>
      <c r="P16" s="40">
        <v>2258.537455</v>
      </c>
      <c r="Q16" s="40"/>
      <c r="R16" s="40"/>
      <c r="S16" s="40"/>
      <c r="T16" s="39">
        <f>SUM(U16:V16)</f>
        <v>0</v>
      </c>
      <c r="U16" s="39"/>
      <c r="V16" s="39"/>
      <c r="W16" s="42" t="s">
        <v>101</v>
      </c>
      <c r="X16" s="52"/>
      <c r="Y16" s="18"/>
    </row>
    <row r="17" s="6" customFormat="1" ht="68" customHeight="1" spans="1:25">
      <c r="A17" s="18">
        <v>11</v>
      </c>
      <c r="B17" s="18" t="s">
        <v>102</v>
      </c>
      <c r="C17" s="21" t="s">
        <v>103</v>
      </c>
      <c r="D17" s="18" t="s">
        <v>52</v>
      </c>
      <c r="E17" s="18" t="s">
        <v>44</v>
      </c>
      <c r="F17" s="21" t="s">
        <v>104</v>
      </c>
      <c r="G17" s="21" t="s">
        <v>105</v>
      </c>
      <c r="H17" s="22" t="s">
        <v>106</v>
      </c>
      <c r="I17" s="18" t="s">
        <v>107</v>
      </c>
      <c r="J17" s="18" t="s">
        <v>108</v>
      </c>
      <c r="K17" s="18" t="s">
        <v>39</v>
      </c>
      <c r="L17" s="39">
        <f>M17+N17+S17</f>
        <v>700</v>
      </c>
      <c r="M17" s="42"/>
      <c r="N17" s="39">
        <f>SUM(O17:R17)</f>
        <v>700</v>
      </c>
      <c r="O17" s="42">
        <v>700</v>
      </c>
      <c r="P17" s="42"/>
      <c r="Q17" s="42"/>
      <c r="R17" s="42"/>
      <c r="S17" s="42"/>
      <c r="T17" s="39">
        <f>SUM(U17:V17)</f>
        <v>0</v>
      </c>
      <c r="U17" s="42"/>
      <c r="V17" s="42"/>
      <c r="W17" s="18" t="s">
        <v>109</v>
      </c>
      <c r="X17" s="11"/>
      <c r="Y17" s="7"/>
    </row>
    <row r="18" s="5" customFormat="1" ht="85" customHeight="1" spans="1:25">
      <c r="A18" s="18">
        <v>12</v>
      </c>
      <c r="B18" s="18" t="s">
        <v>110</v>
      </c>
      <c r="C18" s="18" t="s">
        <v>111</v>
      </c>
      <c r="D18" s="18" t="s">
        <v>52</v>
      </c>
      <c r="E18" s="18" t="s">
        <v>44</v>
      </c>
      <c r="F18" s="21" t="s">
        <v>112</v>
      </c>
      <c r="G18" s="21" t="s">
        <v>113</v>
      </c>
      <c r="H18" s="20" t="s">
        <v>114</v>
      </c>
      <c r="I18" s="18" t="s">
        <v>113</v>
      </c>
      <c r="J18" s="21" t="s">
        <v>115</v>
      </c>
      <c r="K18" s="21" t="s">
        <v>39</v>
      </c>
      <c r="L18" s="39">
        <f>M18+N18+S18</f>
        <v>260</v>
      </c>
      <c r="M18" s="40"/>
      <c r="N18" s="39">
        <f>SUM(O18:R18)</f>
        <v>260</v>
      </c>
      <c r="O18" s="40">
        <v>260</v>
      </c>
      <c r="P18" s="40"/>
      <c r="Q18" s="40"/>
      <c r="R18" s="40"/>
      <c r="S18" s="40"/>
      <c r="T18" s="39">
        <f>SUM(U18:V18)</f>
        <v>0</v>
      </c>
      <c r="U18" s="39"/>
      <c r="V18" s="39"/>
      <c r="W18" s="21" t="s">
        <v>116</v>
      </c>
      <c r="X18" s="52"/>
      <c r="Y18" s="18"/>
    </row>
    <row r="19" s="5" customFormat="1" ht="66" customHeight="1" spans="1:25">
      <c r="A19" s="18">
        <v>13</v>
      </c>
      <c r="B19" s="18" t="s">
        <v>117</v>
      </c>
      <c r="C19" s="21" t="s">
        <v>118</v>
      </c>
      <c r="D19" s="18" t="s">
        <v>52</v>
      </c>
      <c r="E19" s="18" t="s">
        <v>44</v>
      </c>
      <c r="F19" s="21" t="s">
        <v>112</v>
      </c>
      <c r="G19" s="21" t="s">
        <v>119</v>
      </c>
      <c r="H19" s="20" t="s">
        <v>120</v>
      </c>
      <c r="I19" s="18" t="s">
        <v>121</v>
      </c>
      <c r="J19" s="41" t="s">
        <v>122</v>
      </c>
      <c r="K19" s="21" t="s">
        <v>39</v>
      </c>
      <c r="L19" s="39">
        <f>M19+N19+S19</f>
        <v>300</v>
      </c>
      <c r="M19" s="40"/>
      <c r="N19" s="39">
        <f>SUM(O19:R19)</f>
        <v>300</v>
      </c>
      <c r="O19" s="40">
        <v>300</v>
      </c>
      <c r="P19" s="40"/>
      <c r="Q19" s="40"/>
      <c r="R19" s="40"/>
      <c r="S19" s="40"/>
      <c r="T19" s="39">
        <f>SUM(U19:V19)</f>
        <v>0</v>
      </c>
      <c r="U19" s="39"/>
      <c r="V19" s="39"/>
      <c r="W19" s="21" t="s">
        <v>123</v>
      </c>
      <c r="X19" s="52"/>
      <c r="Y19" s="18"/>
    </row>
    <row r="20" s="5" customFormat="1" ht="74" customHeight="1" spans="1:25">
      <c r="A20" s="18">
        <v>14</v>
      </c>
      <c r="B20" s="18" t="s">
        <v>124</v>
      </c>
      <c r="C20" s="21" t="s">
        <v>125</v>
      </c>
      <c r="D20" s="18" t="s">
        <v>52</v>
      </c>
      <c r="E20" s="18" t="s">
        <v>44</v>
      </c>
      <c r="F20" s="21" t="s">
        <v>126</v>
      </c>
      <c r="G20" s="21" t="s">
        <v>107</v>
      </c>
      <c r="H20" s="20" t="s">
        <v>127</v>
      </c>
      <c r="I20" s="18" t="s">
        <v>107</v>
      </c>
      <c r="J20" s="18" t="s">
        <v>108</v>
      </c>
      <c r="K20" s="21" t="s">
        <v>39</v>
      </c>
      <c r="L20" s="39">
        <f>M20+N20+S20</f>
        <v>796.61</v>
      </c>
      <c r="M20" s="40"/>
      <c r="N20" s="39">
        <f>SUM(O20:R20)</f>
        <v>796.61</v>
      </c>
      <c r="O20" s="40">
        <v>796.61</v>
      </c>
      <c r="P20" s="40"/>
      <c r="Q20" s="40"/>
      <c r="R20" s="40"/>
      <c r="S20" s="40"/>
      <c r="T20" s="39">
        <f>SUM(U20:V20)</f>
        <v>0</v>
      </c>
      <c r="U20" s="39"/>
      <c r="V20" s="39"/>
      <c r="W20" s="21" t="s">
        <v>128</v>
      </c>
      <c r="X20" s="52"/>
      <c r="Y20" s="18"/>
    </row>
    <row r="21" s="5" customFormat="1" ht="91" customHeight="1" spans="1:25">
      <c r="A21" s="18">
        <v>15</v>
      </c>
      <c r="B21" s="18" t="s">
        <v>129</v>
      </c>
      <c r="C21" s="21" t="s">
        <v>130</v>
      </c>
      <c r="D21" s="18" t="s">
        <v>52</v>
      </c>
      <c r="E21" s="18" t="s">
        <v>44</v>
      </c>
      <c r="F21" s="21" t="s">
        <v>131</v>
      </c>
      <c r="G21" s="21" t="s">
        <v>132</v>
      </c>
      <c r="H21" s="20" t="s">
        <v>133</v>
      </c>
      <c r="I21" s="18" t="s">
        <v>132</v>
      </c>
      <c r="J21" s="21" t="s">
        <v>134</v>
      </c>
      <c r="K21" s="21" t="s">
        <v>39</v>
      </c>
      <c r="L21" s="39">
        <f t="shared" ref="L21:L54" si="1">M21+N21+S21</f>
        <v>543.29</v>
      </c>
      <c r="M21" s="40"/>
      <c r="N21" s="39">
        <f t="shared" ref="N21:N38" si="2">SUM(O21:R21)</f>
        <v>543.29</v>
      </c>
      <c r="O21" s="40">
        <v>543.29</v>
      </c>
      <c r="P21" s="40"/>
      <c r="Q21" s="40"/>
      <c r="R21" s="40"/>
      <c r="S21" s="40"/>
      <c r="T21" s="39">
        <f t="shared" ref="T21:T56" si="3">SUM(U21:V21)</f>
        <v>0</v>
      </c>
      <c r="U21" s="39"/>
      <c r="V21" s="39"/>
      <c r="W21" s="21" t="s">
        <v>135</v>
      </c>
      <c r="X21" s="52"/>
      <c r="Y21" s="18"/>
    </row>
    <row r="22" s="5" customFormat="1" ht="82" customHeight="1" spans="1:25">
      <c r="A22" s="18">
        <v>16</v>
      </c>
      <c r="B22" s="18" t="s">
        <v>136</v>
      </c>
      <c r="C22" s="21" t="s">
        <v>137</v>
      </c>
      <c r="D22" s="21" t="s">
        <v>52</v>
      </c>
      <c r="E22" s="21" t="s">
        <v>44</v>
      </c>
      <c r="F22" s="21" t="s">
        <v>126</v>
      </c>
      <c r="G22" s="21" t="s">
        <v>138</v>
      </c>
      <c r="H22" s="20" t="s">
        <v>139</v>
      </c>
      <c r="I22" s="18" t="s">
        <v>138</v>
      </c>
      <c r="J22" s="21" t="s">
        <v>140</v>
      </c>
      <c r="K22" s="21" t="s">
        <v>39</v>
      </c>
      <c r="L22" s="39">
        <f t="shared" si="1"/>
        <v>600</v>
      </c>
      <c r="M22" s="40"/>
      <c r="N22" s="39">
        <f t="shared" si="2"/>
        <v>600</v>
      </c>
      <c r="O22" s="40">
        <v>600</v>
      </c>
      <c r="P22" s="40"/>
      <c r="Q22" s="40"/>
      <c r="R22" s="40"/>
      <c r="S22" s="40"/>
      <c r="T22" s="39">
        <f t="shared" si="3"/>
        <v>0</v>
      </c>
      <c r="U22" s="39"/>
      <c r="V22" s="39"/>
      <c r="W22" s="21" t="s">
        <v>141</v>
      </c>
      <c r="X22" s="52"/>
      <c r="Y22" s="18"/>
    </row>
    <row r="23" s="5" customFormat="1" ht="119" customHeight="1" spans="1:25">
      <c r="A23" s="18">
        <v>17</v>
      </c>
      <c r="B23" s="18" t="s">
        <v>142</v>
      </c>
      <c r="C23" s="21" t="s">
        <v>143</v>
      </c>
      <c r="D23" s="21" t="s">
        <v>52</v>
      </c>
      <c r="E23" s="21" t="s">
        <v>44</v>
      </c>
      <c r="F23" s="21" t="s">
        <v>126</v>
      </c>
      <c r="G23" s="21" t="s">
        <v>144</v>
      </c>
      <c r="H23" s="20" t="s">
        <v>145</v>
      </c>
      <c r="I23" s="18" t="s">
        <v>138</v>
      </c>
      <c r="J23" s="21" t="s">
        <v>140</v>
      </c>
      <c r="K23" s="21" t="s">
        <v>39</v>
      </c>
      <c r="L23" s="39">
        <f t="shared" si="1"/>
        <v>750</v>
      </c>
      <c r="M23" s="40"/>
      <c r="N23" s="39">
        <f t="shared" si="2"/>
        <v>750</v>
      </c>
      <c r="O23" s="40">
        <v>750</v>
      </c>
      <c r="P23" s="40"/>
      <c r="Q23" s="40"/>
      <c r="R23" s="40"/>
      <c r="S23" s="40"/>
      <c r="T23" s="39">
        <f t="shared" si="3"/>
        <v>0</v>
      </c>
      <c r="U23" s="39"/>
      <c r="V23" s="39"/>
      <c r="W23" s="21" t="s">
        <v>141</v>
      </c>
      <c r="X23" s="52"/>
      <c r="Y23" s="18"/>
    </row>
    <row r="24" s="5" customFormat="1" ht="134" customHeight="1" spans="1:25">
      <c r="A24" s="18">
        <v>18</v>
      </c>
      <c r="B24" s="18" t="s">
        <v>146</v>
      </c>
      <c r="C24" s="21" t="s">
        <v>147</v>
      </c>
      <c r="D24" s="18" t="s">
        <v>52</v>
      </c>
      <c r="E24" s="18" t="s">
        <v>44</v>
      </c>
      <c r="F24" s="18" t="s">
        <v>126</v>
      </c>
      <c r="G24" s="18" t="s">
        <v>148</v>
      </c>
      <c r="H24" s="19" t="s">
        <v>149</v>
      </c>
      <c r="I24" s="18" t="s">
        <v>150</v>
      </c>
      <c r="J24" s="41" t="s">
        <v>151</v>
      </c>
      <c r="K24" s="21" t="s">
        <v>39</v>
      </c>
      <c r="L24" s="39">
        <f t="shared" si="1"/>
        <v>900</v>
      </c>
      <c r="M24" s="40"/>
      <c r="N24" s="39">
        <f t="shared" si="2"/>
        <v>900</v>
      </c>
      <c r="O24" s="40">
        <v>900</v>
      </c>
      <c r="P24" s="40"/>
      <c r="Q24" s="40"/>
      <c r="R24" s="40"/>
      <c r="S24" s="40"/>
      <c r="T24" s="39">
        <f t="shared" si="3"/>
        <v>0</v>
      </c>
      <c r="U24" s="39"/>
      <c r="V24" s="39"/>
      <c r="W24" s="21" t="s">
        <v>152</v>
      </c>
      <c r="X24" s="52"/>
      <c r="Y24" s="18"/>
    </row>
    <row r="25" s="7" customFormat="1" ht="154" customHeight="1" spans="1:24">
      <c r="A25" s="18">
        <v>19</v>
      </c>
      <c r="B25" s="18" t="s">
        <v>153</v>
      </c>
      <c r="C25" s="18" t="s">
        <v>154</v>
      </c>
      <c r="D25" s="18" t="s">
        <v>52</v>
      </c>
      <c r="E25" s="18" t="s">
        <v>44</v>
      </c>
      <c r="F25" s="18" t="s">
        <v>104</v>
      </c>
      <c r="G25" s="21" t="s">
        <v>35</v>
      </c>
      <c r="H25" s="20" t="s">
        <v>155</v>
      </c>
      <c r="I25" s="21" t="s">
        <v>156</v>
      </c>
      <c r="J25" s="21" t="s">
        <v>157</v>
      </c>
      <c r="K25" s="18" t="s">
        <v>39</v>
      </c>
      <c r="L25" s="39">
        <f t="shared" si="1"/>
        <v>980</v>
      </c>
      <c r="M25" s="42"/>
      <c r="N25" s="39">
        <f t="shared" si="2"/>
        <v>980</v>
      </c>
      <c r="O25" s="42">
        <v>980</v>
      </c>
      <c r="P25" s="42"/>
      <c r="Q25" s="42"/>
      <c r="R25" s="42"/>
      <c r="S25" s="42"/>
      <c r="T25" s="39">
        <f t="shared" si="3"/>
        <v>0</v>
      </c>
      <c r="U25" s="42"/>
      <c r="V25" s="42"/>
      <c r="W25" s="18" t="s">
        <v>158</v>
      </c>
      <c r="X25" s="11"/>
    </row>
    <row r="26" s="7" customFormat="1" ht="66" customHeight="1" spans="1:24">
      <c r="A26" s="18">
        <v>20</v>
      </c>
      <c r="B26" s="18" t="s">
        <v>159</v>
      </c>
      <c r="C26" s="18" t="s">
        <v>160</v>
      </c>
      <c r="D26" s="18" t="s">
        <v>52</v>
      </c>
      <c r="E26" s="18" t="s">
        <v>44</v>
      </c>
      <c r="F26" s="18" t="s">
        <v>161</v>
      </c>
      <c r="G26" s="18" t="s">
        <v>162</v>
      </c>
      <c r="H26" s="19" t="s">
        <v>163</v>
      </c>
      <c r="I26" s="18" t="s">
        <v>132</v>
      </c>
      <c r="J26" s="18" t="s">
        <v>134</v>
      </c>
      <c r="K26" s="18" t="s">
        <v>39</v>
      </c>
      <c r="L26" s="39">
        <f t="shared" si="1"/>
        <v>35.91</v>
      </c>
      <c r="M26" s="42"/>
      <c r="N26" s="39">
        <f t="shared" si="2"/>
        <v>35.91</v>
      </c>
      <c r="O26" s="42"/>
      <c r="P26" s="42">
        <v>35.91</v>
      </c>
      <c r="Q26" s="42"/>
      <c r="R26" s="42"/>
      <c r="S26" s="42"/>
      <c r="T26" s="39">
        <f t="shared" si="3"/>
        <v>0</v>
      </c>
      <c r="U26" s="42"/>
      <c r="V26" s="42"/>
      <c r="W26" s="18" t="s">
        <v>164</v>
      </c>
      <c r="X26" s="11"/>
    </row>
    <row r="27" s="5" customFormat="1" ht="91" customHeight="1" spans="1:25">
      <c r="A27" s="18">
        <v>21</v>
      </c>
      <c r="B27" s="18" t="s">
        <v>165</v>
      </c>
      <c r="C27" s="18" t="s">
        <v>166</v>
      </c>
      <c r="D27" s="18" t="s">
        <v>52</v>
      </c>
      <c r="E27" s="18" t="s">
        <v>44</v>
      </c>
      <c r="F27" s="21" t="s">
        <v>112</v>
      </c>
      <c r="G27" s="21" t="s">
        <v>167</v>
      </c>
      <c r="H27" s="20" t="s">
        <v>168</v>
      </c>
      <c r="I27" s="18" t="s">
        <v>138</v>
      </c>
      <c r="J27" s="21" t="s">
        <v>140</v>
      </c>
      <c r="K27" s="21" t="s">
        <v>39</v>
      </c>
      <c r="L27" s="39">
        <f t="shared" si="1"/>
        <v>65</v>
      </c>
      <c r="M27" s="40"/>
      <c r="N27" s="39">
        <f t="shared" si="2"/>
        <v>65</v>
      </c>
      <c r="O27" s="40"/>
      <c r="P27" s="40">
        <v>65</v>
      </c>
      <c r="Q27" s="40"/>
      <c r="R27" s="40"/>
      <c r="S27" s="40"/>
      <c r="T27" s="39">
        <f t="shared" si="3"/>
        <v>0</v>
      </c>
      <c r="U27" s="39"/>
      <c r="V27" s="39"/>
      <c r="W27" s="21" t="s">
        <v>169</v>
      </c>
      <c r="X27" s="53"/>
      <c r="Y27" s="55"/>
    </row>
    <row r="28" s="5" customFormat="1" ht="74" customHeight="1" spans="1:25">
      <c r="A28" s="18">
        <v>22</v>
      </c>
      <c r="B28" s="18" t="s">
        <v>170</v>
      </c>
      <c r="C28" s="18" t="s">
        <v>171</v>
      </c>
      <c r="D28" s="18" t="s">
        <v>52</v>
      </c>
      <c r="E28" s="18" t="s">
        <v>44</v>
      </c>
      <c r="F28" s="21" t="s">
        <v>172</v>
      </c>
      <c r="G28" s="21" t="s">
        <v>173</v>
      </c>
      <c r="H28" s="20" t="s">
        <v>174</v>
      </c>
      <c r="I28" s="18" t="s">
        <v>113</v>
      </c>
      <c r="J28" s="21" t="s">
        <v>115</v>
      </c>
      <c r="K28" s="21" t="s">
        <v>39</v>
      </c>
      <c r="L28" s="39">
        <f t="shared" si="1"/>
        <v>90</v>
      </c>
      <c r="M28" s="40"/>
      <c r="N28" s="39">
        <f t="shared" si="2"/>
        <v>90</v>
      </c>
      <c r="O28" s="40"/>
      <c r="P28" s="40">
        <v>90</v>
      </c>
      <c r="Q28" s="40"/>
      <c r="R28" s="40"/>
      <c r="S28" s="40"/>
      <c r="T28" s="39">
        <f t="shared" si="3"/>
        <v>0</v>
      </c>
      <c r="U28" s="39"/>
      <c r="V28" s="39"/>
      <c r="W28" s="42" t="s">
        <v>175</v>
      </c>
      <c r="X28" s="53"/>
      <c r="Y28" s="55"/>
    </row>
    <row r="29" s="5" customFormat="1" ht="97" customHeight="1" spans="1:25">
      <c r="A29" s="18">
        <v>23</v>
      </c>
      <c r="B29" s="18" t="s">
        <v>176</v>
      </c>
      <c r="C29" s="18" t="s">
        <v>177</v>
      </c>
      <c r="D29" s="18" t="s">
        <v>52</v>
      </c>
      <c r="E29" s="18" t="s">
        <v>44</v>
      </c>
      <c r="F29" s="21" t="s">
        <v>178</v>
      </c>
      <c r="G29" s="21" t="s">
        <v>179</v>
      </c>
      <c r="H29" s="20" t="s">
        <v>180</v>
      </c>
      <c r="I29" s="18" t="s">
        <v>121</v>
      </c>
      <c r="J29" s="41" t="s">
        <v>122</v>
      </c>
      <c r="K29" s="21" t="s">
        <v>39</v>
      </c>
      <c r="L29" s="39">
        <f t="shared" si="1"/>
        <v>380</v>
      </c>
      <c r="M29" s="40"/>
      <c r="N29" s="39">
        <f t="shared" si="2"/>
        <v>380</v>
      </c>
      <c r="O29" s="40"/>
      <c r="P29" s="40">
        <v>380</v>
      </c>
      <c r="Q29" s="40"/>
      <c r="R29" s="40"/>
      <c r="S29" s="40"/>
      <c r="T29" s="39">
        <f t="shared" si="3"/>
        <v>0</v>
      </c>
      <c r="U29" s="39"/>
      <c r="V29" s="39"/>
      <c r="W29" s="42" t="s">
        <v>181</v>
      </c>
      <c r="X29" s="53"/>
      <c r="Y29" s="55"/>
    </row>
    <row r="30" s="5" customFormat="1" ht="88" customHeight="1" spans="1:25">
      <c r="A30" s="18">
        <v>24</v>
      </c>
      <c r="B30" s="18" t="s">
        <v>182</v>
      </c>
      <c r="C30" s="18" t="s">
        <v>183</v>
      </c>
      <c r="D30" s="18" t="s">
        <v>52</v>
      </c>
      <c r="E30" s="18" t="s">
        <v>44</v>
      </c>
      <c r="F30" s="21" t="s">
        <v>184</v>
      </c>
      <c r="G30" s="21" t="s">
        <v>185</v>
      </c>
      <c r="H30" s="20" t="s">
        <v>186</v>
      </c>
      <c r="I30" s="18" t="s">
        <v>187</v>
      </c>
      <c r="J30" s="21" t="s">
        <v>188</v>
      </c>
      <c r="K30" s="21" t="s">
        <v>39</v>
      </c>
      <c r="L30" s="39">
        <f t="shared" si="1"/>
        <v>179</v>
      </c>
      <c r="M30" s="40"/>
      <c r="N30" s="39">
        <f t="shared" si="2"/>
        <v>179</v>
      </c>
      <c r="O30" s="40"/>
      <c r="P30" s="40">
        <v>179</v>
      </c>
      <c r="Q30" s="40"/>
      <c r="R30" s="40"/>
      <c r="S30" s="40"/>
      <c r="T30" s="39">
        <f t="shared" si="3"/>
        <v>0</v>
      </c>
      <c r="U30" s="39"/>
      <c r="V30" s="39"/>
      <c r="W30" s="42" t="s">
        <v>189</v>
      </c>
      <c r="X30" s="53"/>
      <c r="Y30" s="55"/>
    </row>
    <row r="31" s="5" customFormat="1" ht="73" customHeight="1" spans="1:25">
      <c r="A31" s="18">
        <v>25</v>
      </c>
      <c r="B31" s="18" t="s">
        <v>190</v>
      </c>
      <c r="C31" s="18" t="s">
        <v>191</v>
      </c>
      <c r="D31" s="18" t="s">
        <v>52</v>
      </c>
      <c r="E31" s="18" t="s">
        <v>44</v>
      </c>
      <c r="F31" s="21" t="s">
        <v>184</v>
      </c>
      <c r="G31" s="21" t="s">
        <v>192</v>
      </c>
      <c r="H31" s="20" t="s">
        <v>193</v>
      </c>
      <c r="I31" s="18" t="s">
        <v>194</v>
      </c>
      <c r="J31" s="21" t="s">
        <v>195</v>
      </c>
      <c r="K31" s="21" t="s">
        <v>39</v>
      </c>
      <c r="L31" s="39">
        <f t="shared" si="1"/>
        <v>130</v>
      </c>
      <c r="M31" s="40"/>
      <c r="N31" s="39">
        <f t="shared" si="2"/>
        <v>130</v>
      </c>
      <c r="O31" s="40"/>
      <c r="P31" s="40">
        <v>130</v>
      </c>
      <c r="Q31" s="40"/>
      <c r="R31" s="40"/>
      <c r="S31" s="40"/>
      <c r="T31" s="39">
        <f t="shared" si="3"/>
        <v>0</v>
      </c>
      <c r="U31" s="39"/>
      <c r="V31" s="39"/>
      <c r="W31" s="42" t="s">
        <v>189</v>
      </c>
      <c r="X31" s="53"/>
      <c r="Y31" s="55"/>
    </row>
    <row r="32" s="7" customFormat="1" ht="91" customHeight="1" spans="1:24">
      <c r="A32" s="18">
        <v>26</v>
      </c>
      <c r="B32" s="18" t="s">
        <v>196</v>
      </c>
      <c r="C32" s="18" t="s">
        <v>197</v>
      </c>
      <c r="D32" s="18" t="s">
        <v>52</v>
      </c>
      <c r="E32" s="18" t="s">
        <v>44</v>
      </c>
      <c r="F32" s="18" t="s">
        <v>45</v>
      </c>
      <c r="G32" s="18" t="s">
        <v>198</v>
      </c>
      <c r="H32" s="19" t="s">
        <v>199</v>
      </c>
      <c r="I32" s="18" t="s">
        <v>132</v>
      </c>
      <c r="J32" s="18" t="s">
        <v>134</v>
      </c>
      <c r="K32" s="18" t="s">
        <v>39</v>
      </c>
      <c r="L32" s="39">
        <f t="shared" si="1"/>
        <v>530</v>
      </c>
      <c r="M32" s="42"/>
      <c r="N32" s="39">
        <f t="shared" si="2"/>
        <v>530</v>
      </c>
      <c r="O32" s="42">
        <v>530</v>
      </c>
      <c r="P32" s="42"/>
      <c r="Q32" s="42"/>
      <c r="R32" s="42"/>
      <c r="S32" s="42"/>
      <c r="T32" s="39">
        <f t="shared" si="3"/>
        <v>0</v>
      </c>
      <c r="U32" s="42"/>
      <c r="V32" s="42"/>
      <c r="W32" s="18" t="s">
        <v>200</v>
      </c>
      <c r="X32" s="11"/>
    </row>
    <row r="33" s="5" customFormat="1" ht="50" customHeight="1" spans="1:25">
      <c r="A33" s="18">
        <v>27</v>
      </c>
      <c r="B33" s="18" t="s">
        <v>201</v>
      </c>
      <c r="C33" s="18" t="s">
        <v>202</v>
      </c>
      <c r="D33" s="18" t="s">
        <v>52</v>
      </c>
      <c r="E33" s="18" t="s">
        <v>44</v>
      </c>
      <c r="F33" s="21" t="s">
        <v>203</v>
      </c>
      <c r="G33" s="18" t="s">
        <v>204</v>
      </c>
      <c r="H33" s="20" t="s">
        <v>205</v>
      </c>
      <c r="I33" s="18" t="s">
        <v>113</v>
      </c>
      <c r="J33" s="21" t="s">
        <v>115</v>
      </c>
      <c r="K33" s="21" t="s">
        <v>39</v>
      </c>
      <c r="L33" s="39">
        <f t="shared" si="1"/>
        <v>800</v>
      </c>
      <c r="M33" s="40"/>
      <c r="N33" s="39">
        <f t="shared" si="2"/>
        <v>800</v>
      </c>
      <c r="O33" s="40">
        <v>800</v>
      </c>
      <c r="P33" s="40"/>
      <c r="Q33" s="40"/>
      <c r="R33" s="40"/>
      <c r="S33" s="40"/>
      <c r="T33" s="39">
        <f t="shared" si="3"/>
        <v>0</v>
      </c>
      <c r="U33" s="39"/>
      <c r="V33" s="39"/>
      <c r="W33" s="21" t="s">
        <v>206</v>
      </c>
      <c r="X33" s="52"/>
      <c r="Y33" s="18"/>
    </row>
    <row r="34" s="5" customFormat="1" ht="129" customHeight="1" spans="1:25">
      <c r="A34" s="18">
        <v>28</v>
      </c>
      <c r="B34" s="18" t="s">
        <v>207</v>
      </c>
      <c r="C34" s="18" t="s">
        <v>208</v>
      </c>
      <c r="D34" s="18" t="s">
        <v>52</v>
      </c>
      <c r="E34" s="18" t="s">
        <v>44</v>
      </c>
      <c r="F34" s="21" t="s">
        <v>172</v>
      </c>
      <c r="G34" s="21" t="s">
        <v>194</v>
      </c>
      <c r="H34" s="20" t="s">
        <v>209</v>
      </c>
      <c r="I34" s="18" t="s">
        <v>194</v>
      </c>
      <c r="J34" s="21" t="s">
        <v>195</v>
      </c>
      <c r="K34" s="21" t="s">
        <v>39</v>
      </c>
      <c r="L34" s="39">
        <f t="shared" si="1"/>
        <v>600</v>
      </c>
      <c r="M34" s="40"/>
      <c r="N34" s="39">
        <f t="shared" si="2"/>
        <v>600</v>
      </c>
      <c r="O34" s="40">
        <v>600</v>
      </c>
      <c r="P34" s="40"/>
      <c r="Q34" s="40"/>
      <c r="R34" s="40"/>
      <c r="S34" s="40"/>
      <c r="T34" s="39">
        <f t="shared" si="3"/>
        <v>0</v>
      </c>
      <c r="U34" s="39"/>
      <c r="V34" s="39"/>
      <c r="W34" s="42" t="s">
        <v>210</v>
      </c>
      <c r="X34" s="52"/>
      <c r="Y34" s="18"/>
    </row>
    <row r="35" s="5" customFormat="1" ht="79" customHeight="1" spans="1:25">
      <c r="A35" s="18">
        <v>29</v>
      </c>
      <c r="B35" s="18" t="s">
        <v>211</v>
      </c>
      <c r="C35" s="21" t="s">
        <v>212</v>
      </c>
      <c r="D35" s="18" t="s">
        <v>52</v>
      </c>
      <c r="E35" s="18" t="s">
        <v>44</v>
      </c>
      <c r="F35" s="21" t="s">
        <v>161</v>
      </c>
      <c r="G35" s="21" t="s">
        <v>213</v>
      </c>
      <c r="H35" s="20" t="s">
        <v>214</v>
      </c>
      <c r="I35" s="18" t="s">
        <v>121</v>
      </c>
      <c r="J35" s="41" t="s">
        <v>122</v>
      </c>
      <c r="K35" s="21" t="s">
        <v>39</v>
      </c>
      <c r="L35" s="39">
        <f t="shared" si="1"/>
        <v>700</v>
      </c>
      <c r="M35" s="40"/>
      <c r="N35" s="39">
        <f t="shared" si="2"/>
        <v>700</v>
      </c>
      <c r="O35" s="40">
        <v>700</v>
      </c>
      <c r="P35" s="40"/>
      <c r="Q35" s="40"/>
      <c r="R35" s="40"/>
      <c r="S35" s="40"/>
      <c r="T35" s="39">
        <f t="shared" si="3"/>
        <v>0</v>
      </c>
      <c r="U35" s="39"/>
      <c r="V35" s="39"/>
      <c r="W35" s="42" t="s">
        <v>215</v>
      </c>
      <c r="X35" s="52"/>
      <c r="Y35" s="18"/>
    </row>
    <row r="36" s="5" customFormat="1" ht="85" customHeight="1" spans="1:25">
      <c r="A36" s="18">
        <v>30</v>
      </c>
      <c r="B36" s="18" t="s">
        <v>216</v>
      </c>
      <c r="C36" s="21" t="s">
        <v>217</v>
      </c>
      <c r="D36" s="18" t="s">
        <v>52</v>
      </c>
      <c r="E36" s="18" t="s">
        <v>44</v>
      </c>
      <c r="F36" s="21" t="s">
        <v>126</v>
      </c>
      <c r="G36" s="21" t="s">
        <v>187</v>
      </c>
      <c r="H36" s="20" t="s">
        <v>218</v>
      </c>
      <c r="I36" s="18" t="s">
        <v>187</v>
      </c>
      <c r="J36" s="21" t="s">
        <v>188</v>
      </c>
      <c r="K36" s="21" t="s">
        <v>39</v>
      </c>
      <c r="L36" s="39">
        <f t="shared" si="1"/>
        <v>780</v>
      </c>
      <c r="M36" s="40"/>
      <c r="N36" s="39">
        <f t="shared" si="2"/>
        <v>780</v>
      </c>
      <c r="O36" s="40">
        <v>780</v>
      </c>
      <c r="P36" s="40"/>
      <c r="Q36" s="40"/>
      <c r="R36" s="40"/>
      <c r="S36" s="40"/>
      <c r="T36" s="39">
        <f t="shared" si="3"/>
        <v>0</v>
      </c>
      <c r="U36" s="39"/>
      <c r="V36" s="39"/>
      <c r="W36" s="21" t="s">
        <v>219</v>
      </c>
      <c r="X36" s="52"/>
      <c r="Y36" s="18"/>
    </row>
    <row r="37" s="6" customFormat="1" ht="75" customHeight="1" spans="1:25">
      <c r="A37" s="18">
        <v>31</v>
      </c>
      <c r="B37" s="18" t="s">
        <v>220</v>
      </c>
      <c r="C37" s="18" t="s">
        <v>221</v>
      </c>
      <c r="D37" s="18" t="s">
        <v>52</v>
      </c>
      <c r="E37" s="18" t="s">
        <v>222</v>
      </c>
      <c r="F37" s="21" t="s">
        <v>223</v>
      </c>
      <c r="G37" s="21" t="s">
        <v>224</v>
      </c>
      <c r="H37" s="20" t="s">
        <v>225</v>
      </c>
      <c r="I37" s="18" t="s">
        <v>226</v>
      </c>
      <c r="J37" s="21" t="s">
        <v>227</v>
      </c>
      <c r="K37" s="18" t="s">
        <v>39</v>
      </c>
      <c r="L37" s="39">
        <f t="shared" si="1"/>
        <v>1200</v>
      </c>
      <c r="M37" s="42"/>
      <c r="N37" s="39">
        <f t="shared" si="2"/>
        <v>1200</v>
      </c>
      <c r="O37" s="42">
        <v>1200</v>
      </c>
      <c r="P37" s="42"/>
      <c r="Q37" s="42"/>
      <c r="R37" s="42"/>
      <c r="S37" s="42"/>
      <c r="T37" s="39">
        <f t="shared" si="3"/>
        <v>0</v>
      </c>
      <c r="U37" s="42"/>
      <c r="V37" s="42"/>
      <c r="W37" s="21" t="s">
        <v>228</v>
      </c>
      <c r="X37" s="11"/>
      <c r="Y37" s="7"/>
    </row>
    <row r="38" s="5" customFormat="1" ht="58" customHeight="1" spans="1:25">
      <c r="A38" s="18">
        <v>32</v>
      </c>
      <c r="B38" s="18" t="s">
        <v>229</v>
      </c>
      <c r="C38" s="21" t="s">
        <v>230</v>
      </c>
      <c r="D38" s="21" t="s">
        <v>52</v>
      </c>
      <c r="E38" s="21" t="s">
        <v>44</v>
      </c>
      <c r="F38" s="21" t="s">
        <v>87</v>
      </c>
      <c r="G38" s="21" t="s">
        <v>231</v>
      </c>
      <c r="H38" s="20" t="s">
        <v>232</v>
      </c>
      <c r="I38" s="21" t="s">
        <v>107</v>
      </c>
      <c r="J38" s="18" t="s">
        <v>108</v>
      </c>
      <c r="K38" s="21" t="s">
        <v>39</v>
      </c>
      <c r="L38" s="39">
        <f t="shared" si="1"/>
        <v>300</v>
      </c>
      <c r="M38" s="40"/>
      <c r="N38" s="39">
        <f t="shared" si="2"/>
        <v>300</v>
      </c>
      <c r="O38" s="40">
        <v>240</v>
      </c>
      <c r="P38" s="40">
        <v>60</v>
      </c>
      <c r="Q38" s="40"/>
      <c r="R38" s="40"/>
      <c r="S38" s="40"/>
      <c r="T38" s="39">
        <f t="shared" si="3"/>
        <v>0</v>
      </c>
      <c r="U38" s="39"/>
      <c r="V38" s="39"/>
      <c r="W38" s="41" t="s">
        <v>233</v>
      </c>
      <c r="X38" s="53"/>
      <c r="Y38" s="55"/>
    </row>
    <row r="39" s="5" customFormat="1" ht="59" customHeight="1" spans="1:25">
      <c r="A39" s="18">
        <v>33</v>
      </c>
      <c r="B39" s="18" t="s">
        <v>234</v>
      </c>
      <c r="C39" s="21" t="s">
        <v>235</v>
      </c>
      <c r="D39" s="21" t="s">
        <v>52</v>
      </c>
      <c r="E39" s="21" t="s">
        <v>44</v>
      </c>
      <c r="F39" s="21" t="s">
        <v>236</v>
      </c>
      <c r="G39" s="21" t="s">
        <v>237</v>
      </c>
      <c r="H39" s="20" t="s">
        <v>238</v>
      </c>
      <c r="I39" s="21" t="s">
        <v>121</v>
      </c>
      <c r="J39" s="41" t="s">
        <v>122</v>
      </c>
      <c r="K39" s="21" t="s">
        <v>39</v>
      </c>
      <c r="L39" s="39">
        <f t="shared" si="1"/>
        <v>100</v>
      </c>
      <c r="M39" s="40"/>
      <c r="N39" s="39">
        <f>SUM(O39:R39)</f>
        <v>100</v>
      </c>
      <c r="O39" s="40">
        <v>70</v>
      </c>
      <c r="P39" s="40">
        <v>30</v>
      </c>
      <c r="Q39" s="40"/>
      <c r="R39" s="40"/>
      <c r="S39" s="40"/>
      <c r="T39" s="39">
        <f t="shared" si="3"/>
        <v>0</v>
      </c>
      <c r="U39" s="39"/>
      <c r="V39" s="39"/>
      <c r="W39" s="42" t="s">
        <v>239</v>
      </c>
      <c r="X39" s="53"/>
      <c r="Y39" s="55"/>
    </row>
    <row r="40" s="5" customFormat="1" ht="68" customHeight="1" spans="1:25">
      <c r="A40" s="18">
        <v>34</v>
      </c>
      <c r="B40" s="18" t="s">
        <v>240</v>
      </c>
      <c r="C40" s="21" t="s">
        <v>241</v>
      </c>
      <c r="D40" s="21" t="s">
        <v>52</v>
      </c>
      <c r="E40" s="21" t="s">
        <v>44</v>
      </c>
      <c r="F40" s="21" t="s">
        <v>104</v>
      </c>
      <c r="G40" s="21" t="s">
        <v>242</v>
      </c>
      <c r="H40" s="20" t="s">
        <v>243</v>
      </c>
      <c r="I40" s="21" t="s">
        <v>194</v>
      </c>
      <c r="J40" s="21" t="s">
        <v>195</v>
      </c>
      <c r="K40" s="21" t="s">
        <v>39</v>
      </c>
      <c r="L40" s="39">
        <f t="shared" si="1"/>
        <v>700</v>
      </c>
      <c r="M40" s="40"/>
      <c r="N40" s="39">
        <f>SUM(O40:R40)</f>
        <v>700</v>
      </c>
      <c r="O40" s="40">
        <v>550</v>
      </c>
      <c r="P40" s="40">
        <v>150</v>
      </c>
      <c r="Q40" s="40"/>
      <c r="R40" s="40"/>
      <c r="S40" s="40"/>
      <c r="T40" s="39">
        <f t="shared" si="3"/>
        <v>0</v>
      </c>
      <c r="U40" s="39"/>
      <c r="V40" s="39"/>
      <c r="W40" s="42" t="s">
        <v>244</v>
      </c>
      <c r="X40" s="53"/>
      <c r="Y40" s="55"/>
    </row>
    <row r="41" s="5" customFormat="1" ht="90" customHeight="1" spans="1:25">
      <c r="A41" s="18">
        <v>35</v>
      </c>
      <c r="B41" s="18" t="s">
        <v>245</v>
      </c>
      <c r="C41" s="21" t="s">
        <v>246</v>
      </c>
      <c r="D41" s="18" t="s">
        <v>52</v>
      </c>
      <c r="E41" s="18" t="s">
        <v>44</v>
      </c>
      <c r="F41" s="18" t="s">
        <v>104</v>
      </c>
      <c r="G41" s="21" t="s">
        <v>121</v>
      </c>
      <c r="H41" s="23" t="s">
        <v>247</v>
      </c>
      <c r="I41" s="18" t="s">
        <v>121</v>
      </c>
      <c r="J41" s="41" t="s">
        <v>122</v>
      </c>
      <c r="K41" s="21" t="s">
        <v>82</v>
      </c>
      <c r="L41" s="39">
        <f t="shared" si="1"/>
        <v>308</v>
      </c>
      <c r="M41" s="40"/>
      <c r="N41" s="39">
        <f>SUM(O41:R41)</f>
        <v>308</v>
      </c>
      <c r="O41" s="40">
        <v>308</v>
      </c>
      <c r="P41" s="40"/>
      <c r="Q41" s="40"/>
      <c r="R41" s="40"/>
      <c r="S41" s="40"/>
      <c r="T41" s="39">
        <f t="shared" si="3"/>
        <v>0</v>
      </c>
      <c r="U41" s="39"/>
      <c r="V41" s="39"/>
      <c r="W41" s="42" t="s">
        <v>248</v>
      </c>
      <c r="X41" s="53"/>
      <c r="Y41" s="55"/>
    </row>
    <row r="42" s="5" customFormat="1" ht="96" customHeight="1" spans="1:25">
      <c r="A42" s="18">
        <v>36</v>
      </c>
      <c r="B42" s="18" t="s">
        <v>249</v>
      </c>
      <c r="C42" s="21" t="s">
        <v>250</v>
      </c>
      <c r="D42" s="21" t="s">
        <v>52</v>
      </c>
      <c r="E42" s="21" t="s">
        <v>44</v>
      </c>
      <c r="F42" s="21" t="s">
        <v>184</v>
      </c>
      <c r="G42" s="21" t="s">
        <v>204</v>
      </c>
      <c r="H42" s="23" t="s">
        <v>251</v>
      </c>
      <c r="I42" s="18" t="s">
        <v>113</v>
      </c>
      <c r="J42" s="21" t="s">
        <v>115</v>
      </c>
      <c r="K42" s="21" t="s">
        <v>82</v>
      </c>
      <c r="L42" s="39">
        <f t="shared" si="1"/>
        <v>50</v>
      </c>
      <c r="M42" s="40"/>
      <c r="N42" s="39">
        <f>SUM(O42:R42)</f>
        <v>50</v>
      </c>
      <c r="O42" s="40">
        <v>50</v>
      </c>
      <c r="P42" s="40"/>
      <c r="Q42" s="40"/>
      <c r="R42" s="40"/>
      <c r="S42" s="40"/>
      <c r="T42" s="39">
        <f t="shared" si="3"/>
        <v>0</v>
      </c>
      <c r="U42" s="39"/>
      <c r="V42" s="39"/>
      <c r="W42" s="54" t="s">
        <v>252</v>
      </c>
      <c r="X42" s="53"/>
      <c r="Y42" s="55"/>
    </row>
    <row r="43" s="5" customFormat="1" ht="64" customHeight="1" spans="1:25">
      <c r="A43" s="18">
        <v>37</v>
      </c>
      <c r="B43" s="18" t="s">
        <v>253</v>
      </c>
      <c r="C43" s="21" t="s">
        <v>254</v>
      </c>
      <c r="D43" s="18" t="s">
        <v>32</v>
      </c>
      <c r="E43" s="18" t="s">
        <v>222</v>
      </c>
      <c r="F43" s="21" t="s">
        <v>255</v>
      </c>
      <c r="G43" s="21" t="s">
        <v>113</v>
      </c>
      <c r="H43" s="23" t="s">
        <v>256</v>
      </c>
      <c r="I43" s="18" t="s">
        <v>68</v>
      </c>
      <c r="J43" s="21" t="s">
        <v>69</v>
      </c>
      <c r="K43" s="21" t="s">
        <v>39</v>
      </c>
      <c r="L43" s="39">
        <f t="shared" si="1"/>
        <v>2920</v>
      </c>
      <c r="M43" s="40"/>
      <c r="N43" s="39">
        <f>SUM(O43:R43)</f>
        <v>2920</v>
      </c>
      <c r="O43" s="40">
        <v>2920</v>
      </c>
      <c r="P43" s="40"/>
      <c r="Q43" s="40"/>
      <c r="R43" s="40"/>
      <c r="S43" s="40"/>
      <c r="T43" s="39">
        <f t="shared" si="3"/>
        <v>0</v>
      </c>
      <c r="U43" s="39"/>
      <c r="V43" s="39"/>
      <c r="W43" s="42" t="s">
        <v>257</v>
      </c>
      <c r="X43" s="53"/>
      <c r="Y43" s="55"/>
    </row>
    <row r="44" s="5" customFormat="1" ht="82" customHeight="1" spans="1:25">
      <c r="A44" s="18">
        <v>38</v>
      </c>
      <c r="B44" s="18" t="s">
        <v>258</v>
      </c>
      <c r="C44" s="21" t="s">
        <v>259</v>
      </c>
      <c r="D44" s="18" t="s">
        <v>32</v>
      </c>
      <c r="E44" s="18" t="s">
        <v>222</v>
      </c>
      <c r="F44" s="21" t="s">
        <v>172</v>
      </c>
      <c r="G44" s="21" t="s">
        <v>35</v>
      </c>
      <c r="H44" s="20" t="s">
        <v>260</v>
      </c>
      <c r="I44" s="18" t="s">
        <v>68</v>
      </c>
      <c r="J44" s="21" t="s">
        <v>69</v>
      </c>
      <c r="K44" s="21" t="s">
        <v>39</v>
      </c>
      <c r="L44" s="39">
        <f t="shared" si="1"/>
        <v>900</v>
      </c>
      <c r="M44" s="40"/>
      <c r="N44" s="39">
        <f>SUM(O44:R44)</f>
        <v>900</v>
      </c>
      <c r="O44" s="40"/>
      <c r="P44" s="40">
        <v>900</v>
      </c>
      <c r="Q44" s="40"/>
      <c r="R44" s="40"/>
      <c r="S44" s="40"/>
      <c r="T44" s="39">
        <f t="shared" si="3"/>
        <v>0</v>
      </c>
      <c r="U44" s="39"/>
      <c r="V44" s="39"/>
      <c r="W44" s="42" t="s">
        <v>261</v>
      </c>
      <c r="X44" s="53"/>
      <c r="Y44" s="55"/>
    </row>
    <row r="45" s="5" customFormat="1" ht="66" customHeight="1" spans="1:25">
      <c r="A45" s="18">
        <v>39</v>
      </c>
      <c r="B45" s="18" t="s">
        <v>262</v>
      </c>
      <c r="C45" s="18" t="s">
        <v>263</v>
      </c>
      <c r="D45" s="18" t="s">
        <v>32</v>
      </c>
      <c r="E45" s="18" t="s">
        <v>44</v>
      </c>
      <c r="F45" s="21" t="s">
        <v>172</v>
      </c>
      <c r="G45" s="21" t="s">
        <v>264</v>
      </c>
      <c r="H45" s="20" t="s">
        <v>265</v>
      </c>
      <c r="I45" s="18" t="s">
        <v>194</v>
      </c>
      <c r="J45" s="21" t="s">
        <v>195</v>
      </c>
      <c r="K45" s="21" t="s">
        <v>39</v>
      </c>
      <c r="L45" s="39">
        <f t="shared" si="1"/>
        <v>600</v>
      </c>
      <c r="M45" s="40"/>
      <c r="N45" s="39">
        <f>SUM(O45:R45)</f>
        <v>600</v>
      </c>
      <c r="O45" s="40">
        <v>600</v>
      </c>
      <c r="P45" s="40"/>
      <c r="Q45" s="40"/>
      <c r="R45" s="40"/>
      <c r="S45" s="40"/>
      <c r="T45" s="39">
        <f t="shared" si="3"/>
        <v>0</v>
      </c>
      <c r="U45" s="39"/>
      <c r="V45" s="39"/>
      <c r="W45" s="42" t="s">
        <v>266</v>
      </c>
      <c r="X45" s="52"/>
      <c r="Y45" s="18"/>
    </row>
    <row r="46" s="5" customFormat="1" ht="83" customHeight="1" spans="1:25">
      <c r="A46" s="18">
        <v>40</v>
      </c>
      <c r="B46" s="18" t="s">
        <v>267</v>
      </c>
      <c r="C46" s="18" t="s">
        <v>268</v>
      </c>
      <c r="D46" s="18" t="s">
        <v>32</v>
      </c>
      <c r="E46" s="18" t="s">
        <v>222</v>
      </c>
      <c r="F46" s="21" t="s">
        <v>161</v>
      </c>
      <c r="G46" s="21" t="s">
        <v>269</v>
      </c>
      <c r="H46" s="20" t="s">
        <v>270</v>
      </c>
      <c r="I46" s="21" t="s">
        <v>226</v>
      </c>
      <c r="J46" s="21" t="s">
        <v>227</v>
      </c>
      <c r="K46" s="21" t="s">
        <v>39</v>
      </c>
      <c r="L46" s="39">
        <f t="shared" si="1"/>
        <v>400</v>
      </c>
      <c r="M46" s="40"/>
      <c r="N46" s="39">
        <f>SUM(O46:R46)</f>
        <v>400</v>
      </c>
      <c r="O46" s="40"/>
      <c r="P46" s="40">
        <v>400</v>
      </c>
      <c r="Q46" s="40"/>
      <c r="R46" s="40"/>
      <c r="S46" s="40"/>
      <c r="T46" s="39">
        <f t="shared" si="3"/>
        <v>0</v>
      </c>
      <c r="U46" s="39"/>
      <c r="V46" s="39"/>
      <c r="W46" s="21" t="s">
        <v>271</v>
      </c>
      <c r="X46" s="52"/>
      <c r="Y46" s="18"/>
    </row>
    <row r="47" s="5" customFormat="1" ht="66" customHeight="1" spans="1:25">
      <c r="A47" s="18">
        <v>41</v>
      </c>
      <c r="B47" s="18" t="s">
        <v>272</v>
      </c>
      <c r="C47" s="18" t="s">
        <v>273</v>
      </c>
      <c r="D47" s="18" t="s">
        <v>32</v>
      </c>
      <c r="E47" s="18" t="s">
        <v>222</v>
      </c>
      <c r="F47" s="21" t="s">
        <v>274</v>
      </c>
      <c r="G47" s="21" t="s">
        <v>138</v>
      </c>
      <c r="H47" s="20" t="s">
        <v>275</v>
      </c>
      <c r="I47" s="18" t="s">
        <v>226</v>
      </c>
      <c r="J47" s="21" t="s">
        <v>227</v>
      </c>
      <c r="K47" s="21" t="s">
        <v>39</v>
      </c>
      <c r="L47" s="39">
        <f t="shared" si="1"/>
        <v>1000</v>
      </c>
      <c r="M47" s="40"/>
      <c r="N47" s="39">
        <f>SUM(O47:R47)</f>
        <v>1000</v>
      </c>
      <c r="O47" s="40">
        <v>1000</v>
      </c>
      <c r="P47" s="40"/>
      <c r="Q47" s="40"/>
      <c r="R47" s="40"/>
      <c r="S47" s="40"/>
      <c r="T47" s="39">
        <f t="shared" si="3"/>
        <v>0</v>
      </c>
      <c r="U47" s="39"/>
      <c r="V47" s="39"/>
      <c r="W47" s="42" t="s">
        <v>276</v>
      </c>
      <c r="X47" s="53"/>
      <c r="Y47" s="55"/>
    </row>
    <row r="48" s="5" customFormat="1" ht="81" customHeight="1" spans="1:26">
      <c r="A48" s="18">
        <v>42</v>
      </c>
      <c r="B48" s="18" t="s">
        <v>277</v>
      </c>
      <c r="C48" s="21" t="s">
        <v>278</v>
      </c>
      <c r="D48" s="18" t="s">
        <v>32</v>
      </c>
      <c r="E48" s="18" t="s">
        <v>44</v>
      </c>
      <c r="F48" s="21" t="s">
        <v>255</v>
      </c>
      <c r="G48" s="21" t="s">
        <v>279</v>
      </c>
      <c r="H48" s="20" t="s">
        <v>280</v>
      </c>
      <c r="I48" s="18" t="s">
        <v>194</v>
      </c>
      <c r="J48" s="21" t="s">
        <v>195</v>
      </c>
      <c r="K48" s="21" t="s">
        <v>39</v>
      </c>
      <c r="L48" s="39">
        <f t="shared" si="1"/>
        <v>1400</v>
      </c>
      <c r="M48" s="40"/>
      <c r="N48" s="39">
        <f>SUM(O48:R48)</f>
        <v>1400</v>
      </c>
      <c r="O48" s="40">
        <v>1400</v>
      </c>
      <c r="P48" s="40"/>
      <c r="Q48" s="40"/>
      <c r="R48" s="40"/>
      <c r="S48" s="40"/>
      <c r="T48" s="39">
        <f t="shared" si="3"/>
        <v>0</v>
      </c>
      <c r="U48" s="39"/>
      <c r="V48" s="39"/>
      <c r="W48" s="21" t="s">
        <v>281</v>
      </c>
      <c r="X48" s="52"/>
      <c r="Y48" s="18"/>
      <c r="Z48" s="56"/>
    </row>
    <row r="49" s="5" customFormat="1" ht="61" customHeight="1" spans="1:25">
      <c r="A49" s="18">
        <v>43</v>
      </c>
      <c r="B49" s="18" t="s">
        <v>282</v>
      </c>
      <c r="C49" s="21" t="s">
        <v>283</v>
      </c>
      <c r="D49" s="21" t="s">
        <v>32</v>
      </c>
      <c r="E49" s="21" t="s">
        <v>44</v>
      </c>
      <c r="F49" s="21" t="s">
        <v>184</v>
      </c>
      <c r="G49" s="21" t="s">
        <v>242</v>
      </c>
      <c r="H49" s="20" t="s">
        <v>284</v>
      </c>
      <c r="I49" s="21" t="s">
        <v>194</v>
      </c>
      <c r="J49" s="21" t="s">
        <v>195</v>
      </c>
      <c r="K49" s="21" t="s">
        <v>285</v>
      </c>
      <c r="L49" s="39">
        <f t="shared" si="1"/>
        <v>384</v>
      </c>
      <c r="M49" s="40"/>
      <c r="N49" s="39">
        <f>SUM(O49:R49)</f>
        <v>384</v>
      </c>
      <c r="O49" s="40">
        <v>384</v>
      </c>
      <c r="P49" s="40"/>
      <c r="Q49" s="40"/>
      <c r="R49" s="40"/>
      <c r="S49" s="40"/>
      <c r="T49" s="39">
        <f t="shared" si="3"/>
        <v>0</v>
      </c>
      <c r="U49" s="39"/>
      <c r="V49" s="39"/>
      <c r="W49" s="21" t="s">
        <v>286</v>
      </c>
      <c r="X49" s="52"/>
      <c r="Y49" s="18"/>
    </row>
    <row r="50" s="5" customFormat="1" ht="70" customHeight="1" spans="1:25">
      <c r="A50" s="18">
        <v>44</v>
      </c>
      <c r="B50" s="18" t="s">
        <v>287</v>
      </c>
      <c r="C50" s="21" t="s">
        <v>288</v>
      </c>
      <c r="D50" s="21" t="s">
        <v>32</v>
      </c>
      <c r="E50" s="21" t="s">
        <v>44</v>
      </c>
      <c r="F50" s="21" t="s">
        <v>184</v>
      </c>
      <c r="G50" s="21" t="s">
        <v>289</v>
      </c>
      <c r="H50" s="20" t="s">
        <v>290</v>
      </c>
      <c r="I50" s="21" t="s">
        <v>113</v>
      </c>
      <c r="J50" s="21" t="s">
        <v>115</v>
      </c>
      <c r="K50" s="21" t="s">
        <v>285</v>
      </c>
      <c r="L50" s="39">
        <f t="shared" si="1"/>
        <v>399</v>
      </c>
      <c r="M50" s="40"/>
      <c r="N50" s="39">
        <f>SUM(O50:R50)</f>
        <v>399</v>
      </c>
      <c r="O50" s="40">
        <v>399</v>
      </c>
      <c r="P50" s="40"/>
      <c r="Q50" s="40"/>
      <c r="R50" s="40"/>
      <c r="S50" s="40"/>
      <c r="T50" s="39">
        <f t="shared" si="3"/>
        <v>0</v>
      </c>
      <c r="U50" s="39"/>
      <c r="V50" s="39"/>
      <c r="W50" s="21" t="s">
        <v>291</v>
      </c>
      <c r="X50" s="52"/>
      <c r="Y50" s="18"/>
    </row>
    <row r="51" s="5" customFormat="1" ht="70" customHeight="1" spans="1:25">
      <c r="A51" s="18">
        <v>45</v>
      </c>
      <c r="B51" s="18" t="s">
        <v>292</v>
      </c>
      <c r="C51" s="21" t="s">
        <v>293</v>
      </c>
      <c r="D51" s="21" t="s">
        <v>32</v>
      </c>
      <c r="E51" s="21" t="s">
        <v>44</v>
      </c>
      <c r="F51" s="21" t="s">
        <v>184</v>
      </c>
      <c r="G51" s="21" t="s">
        <v>294</v>
      </c>
      <c r="H51" s="20" t="s">
        <v>295</v>
      </c>
      <c r="I51" s="21" t="s">
        <v>150</v>
      </c>
      <c r="J51" s="41" t="s">
        <v>151</v>
      </c>
      <c r="K51" s="21" t="s">
        <v>285</v>
      </c>
      <c r="L51" s="39">
        <f t="shared" si="1"/>
        <v>373</v>
      </c>
      <c r="M51" s="40"/>
      <c r="N51" s="39">
        <f>SUM(O51:R51)</f>
        <v>373</v>
      </c>
      <c r="O51" s="40">
        <v>373</v>
      </c>
      <c r="P51" s="40"/>
      <c r="Q51" s="40"/>
      <c r="R51" s="40"/>
      <c r="S51" s="40"/>
      <c r="T51" s="39">
        <f t="shared" si="3"/>
        <v>0</v>
      </c>
      <c r="U51" s="39"/>
      <c r="V51" s="39"/>
      <c r="W51" s="21" t="s">
        <v>296</v>
      </c>
      <c r="X51" s="52"/>
      <c r="Y51" s="18"/>
    </row>
    <row r="52" s="5" customFormat="1" ht="63" customHeight="1" spans="1:25">
      <c r="A52" s="18">
        <v>46</v>
      </c>
      <c r="B52" s="18" t="s">
        <v>297</v>
      </c>
      <c r="C52" s="21" t="s">
        <v>298</v>
      </c>
      <c r="D52" s="21" t="s">
        <v>32</v>
      </c>
      <c r="E52" s="21" t="s">
        <v>44</v>
      </c>
      <c r="F52" s="21" t="s">
        <v>184</v>
      </c>
      <c r="G52" s="21" t="s">
        <v>294</v>
      </c>
      <c r="H52" s="20" t="s">
        <v>299</v>
      </c>
      <c r="I52" s="21" t="s">
        <v>150</v>
      </c>
      <c r="J52" s="41" t="s">
        <v>151</v>
      </c>
      <c r="K52" s="21" t="s">
        <v>285</v>
      </c>
      <c r="L52" s="39">
        <f t="shared" si="1"/>
        <v>399</v>
      </c>
      <c r="M52" s="40"/>
      <c r="N52" s="39">
        <f>SUM(O52:R52)</f>
        <v>399</v>
      </c>
      <c r="O52" s="40">
        <v>399</v>
      </c>
      <c r="P52" s="40"/>
      <c r="Q52" s="40"/>
      <c r="R52" s="40"/>
      <c r="S52" s="40"/>
      <c r="T52" s="39">
        <f t="shared" si="3"/>
        <v>0</v>
      </c>
      <c r="U52" s="39"/>
      <c r="V52" s="39"/>
      <c r="W52" s="21" t="s">
        <v>300</v>
      </c>
      <c r="X52" s="52"/>
      <c r="Y52" s="18"/>
    </row>
    <row r="53" s="5" customFormat="1" ht="60" customHeight="1" spans="1:25">
      <c r="A53" s="18">
        <v>47</v>
      </c>
      <c r="B53" s="18" t="s">
        <v>301</v>
      </c>
      <c r="C53" s="21" t="s">
        <v>302</v>
      </c>
      <c r="D53" s="21" t="s">
        <v>32</v>
      </c>
      <c r="E53" s="21" t="s">
        <v>44</v>
      </c>
      <c r="F53" s="21" t="s">
        <v>184</v>
      </c>
      <c r="G53" s="21" t="s">
        <v>303</v>
      </c>
      <c r="H53" s="20" t="s">
        <v>304</v>
      </c>
      <c r="I53" s="21" t="s">
        <v>121</v>
      </c>
      <c r="J53" s="41" t="s">
        <v>122</v>
      </c>
      <c r="K53" s="21" t="s">
        <v>285</v>
      </c>
      <c r="L53" s="39">
        <f t="shared" si="1"/>
        <v>390</v>
      </c>
      <c r="M53" s="40"/>
      <c r="N53" s="39">
        <f>SUM(O53:R53)</f>
        <v>390</v>
      </c>
      <c r="O53" s="40">
        <v>390</v>
      </c>
      <c r="P53" s="40"/>
      <c r="Q53" s="40"/>
      <c r="R53" s="40"/>
      <c r="S53" s="40"/>
      <c r="T53" s="39">
        <f t="shared" si="3"/>
        <v>0</v>
      </c>
      <c r="U53" s="39"/>
      <c r="V53" s="39"/>
      <c r="W53" s="21" t="s">
        <v>305</v>
      </c>
      <c r="X53" s="52"/>
      <c r="Y53" s="18"/>
    </row>
    <row r="54" s="7" customFormat="1" ht="44" customHeight="1" spans="1:24">
      <c r="A54" s="18">
        <v>48</v>
      </c>
      <c r="B54" s="18" t="s">
        <v>306</v>
      </c>
      <c r="C54" s="18" t="s">
        <v>307</v>
      </c>
      <c r="D54" s="18" t="s">
        <v>52</v>
      </c>
      <c r="E54" s="18" t="s">
        <v>44</v>
      </c>
      <c r="F54" s="18" t="s">
        <v>203</v>
      </c>
      <c r="G54" s="18" t="s">
        <v>35</v>
      </c>
      <c r="H54" s="18" t="s">
        <v>308</v>
      </c>
      <c r="I54" s="18" t="s">
        <v>309</v>
      </c>
      <c r="J54" s="18" t="s">
        <v>310</v>
      </c>
      <c r="K54" s="21" t="s">
        <v>82</v>
      </c>
      <c r="L54" s="39">
        <f>M54+N54+S54</f>
        <v>684</v>
      </c>
      <c r="M54" s="43"/>
      <c r="N54" s="39">
        <f>SUM(O54:R54)</f>
        <v>684</v>
      </c>
      <c r="O54" s="43">
        <v>684</v>
      </c>
      <c r="P54" s="43"/>
      <c r="Q54" s="43"/>
      <c r="R54" s="43"/>
      <c r="S54" s="43"/>
      <c r="T54" s="39">
        <f>SUM(U54:V54)</f>
        <v>0</v>
      </c>
      <c r="U54" s="43"/>
      <c r="V54" s="43"/>
      <c r="W54" s="24" t="s">
        <v>311</v>
      </c>
      <c r="X54" s="11"/>
    </row>
    <row r="55" s="7" customFormat="1" ht="78" customHeight="1" spans="1:24">
      <c r="A55" s="18">
        <v>49</v>
      </c>
      <c r="B55" s="18" t="s">
        <v>312</v>
      </c>
      <c r="C55" s="24" t="s">
        <v>313</v>
      </c>
      <c r="D55" s="18" t="s">
        <v>52</v>
      </c>
      <c r="E55" s="18" t="s">
        <v>44</v>
      </c>
      <c r="F55" s="25" t="s">
        <v>314</v>
      </c>
      <c r="G55" s="24" t="s">
        <v>35</v>
      </c>
      <c r="H55" s="26" t="s">
        <v>315</v>
      </c>
      <c r="I55" s="24" t="s">
        <v>316</v>
      </c>
      <c r="J55" s="24" t="s">
        <v>317</v>
      </c>
      <c r="K55" s="24" t="s">
        <v>39</v>
      </c>
      <c r="L55" s="39">
        <f>M55+N55+S55</f>
        <v>170</v>
      </c>
      <c r="M55" s="43"/>
      <c r="N55" s="39">
        <f>SUM(O55:R55)</f>
        <v>170</v>
      </c>
      <c r="O55" s="43"/>
      <c r="P55" s="43"/>
      <c r="Q55" s="43"/>
      <c r="R55" s="43">
        <v>170</v>
      </c>
      <c r="S55" s="43"/>
      <c r="T55" s="39">
        <f>SUM(U55:V55)</f>
        <v>170</v>
      </c>
      <c r="U55" s="43"/>
      <c r="V55" s="43">
        <v>170</v>
      </c>
      <c r="W55" s="24" t="s">
        <v>318</v>
      </c>
      <c r="X55" s="11"/>
    </row>
  </sheetData>
  <autoFilter ref="A5:Z55">
    <extLst/>
  </autoFilter>
  <mergeCells count="25">
    <mergeCell ref="A1:W1"/>
    <mergeCell ref="A2:C2"/>
    <mergeCell ref="H2:J2"/>
    <mergeCell ref="S2:V2"/>
    <mergeCell ref="L3:V3"/>
    <mergeCell ref="N4:R4"/>
    <mergeCell ref="T4:V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S4:S5"/>
    <mergeCell ref="W3:W5"/>
    <mergeCell ref="X3:X5"/>
    <mergeCell ref="Y3:Y5"/>
  </mergeCells>
  <dataValidations count="2">
    <dataValidation type="list" allowBlank="1" showInputMessage="1" showErrorMessage="1" sqref="D31 D7:D20 D21:D30 D32:D53">
      <formula1>"产业发展类,就业类,乡村建设类,易地搬迁后扶类,巩固拓展脱贫攻坚成果类,其他类"</formula1>
    </dataValidation>
    <dataValidation type="list" allowBlank="1" showInputMessage="1" showErrorMessage="1" sqref="E31 E7:E20 E21:E30 E32:E53">
      <formula1>"新建,续建,改扩建"</formula1>
    </dataValidation>
  </dataValidations>
  <pageMargins left="0.590277777777778" right="0.196527777777778" top="0.393055555555556" bottom="0.393055555555556" header="0.298611111111111" footer="0.298611111111111"/>
  <pageSetup paperSize="8" scale="66" fitToHeight="0" orientation="landscape" horizontalDpi="600"/>
  <headerFooter>
    <oddFooter>&amp;C第 &amp;P 页，共 &amp;N 页</oddFooter>
  </headerFooter>
  <colBreaks count="1" manualBreakCount="1">
    <brk id="1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儿子娃娃</dc:creator>
  <cp:lastModifiedBy>Administrator</cp:lastModifiedBy>
  <dcterms:created xsi:type="dcterms:W3CDTF">2021-11-29T09:11:00Z</dcterms:created>
  <dcterms:modified xsi:type="dcterms:W3CDTF">2025-11-26T12:30:24Z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0FCCC012C6FB4D4F97DCACE1853B62C7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