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50" activeTab="1"/>
  </bookViews>
  <sheets>
    <sheet name="分类汇总表" sheetId="30" r:id="rId1"/>
    <sheet name="县市" sheetId="31" r:id="rId2"/>
  </sheets>
  <definedNames>
    <definedName name="_xlnm._FilterDatabase" localSheetId="1" hidden="1">县市!$A$6:$X$57</definedName>
  </definedNames>
  <calcPr calcId="144525"/>
</workbook>
</file>

<file path=xl/sharedStrings.xml><?xml version="1.0" encoding="utf-8"?>
<sst xmlns="http://schemas.openxmlformats.org/spreadsheetml/2006/main" count="522" uniqueCount="313">
  <si>
    <t>2024年年度计划分类表</t>
  </si>
  <si>
    <t>截止时间：2023年XX月XX日</t>
  </si>
  <si>
    <t xml:space="preserve">单位：个、万元 </t>
  </si>
  <si>
    <t>县市</t>
  </si>
  <si>
    <t>项目个数</t>
  </si>
  <si>
    <t>资金规模（万元）</t>
  </si>
  <si>
    <t>项目类别</t>
  </si>
  <si>
    <t>续建项目个数</t>
  </si>
  <si>
    <t>续建资金规模</t>
  </si>
  <si>
    <t>产业发展类项目个数</t>
  </si>
  <si>
    <t>资金</t>
  </si>
  <si>
    <t>占比</t>
  </si>
  <si>
    <t>就业类项目个数</t>
  </si>
  <si>
    <t>乡村建设类</t>
  </si>
  <si>
    <t>易地搬迁后扶类</t>
  </si>
  <si>
    <t>巩固拓展脱贫攻坚成果类</t>
  </si>
  <si>
    <t>其他类</t>
  </si>
  <si>
    <t>合计</t>
  </si>
  <si>
    <t>皮山县</t>
  </si>
  <si>
    <t>墨玉县</t>
  </si>
  <si>
    <t>和田县</t>
  </si>
  <si>
    <t>洛浦县</t>
  </si>
  <si>
    <t>策勒县</t>
  </si>
  <si>
    <t>于田县</t>
  </si>
  <si>
    <t>民丰县</t>
  </si>
  <si>
    <t>和田市</t>
  </si>
  <si>
    <t>策勒县2024年巩固拓展脱贫攻坚成果和乡村振兴项目年度计划</t>
  </si>
  <si>
    <t>序号</t>
  </si>
  <si>
    <t>项目库编号</t>
  </si>
  <si>
    <t>项目名称</t>
  </si>
  <si>
    <t>建设性质</t>
  </si>
  <si>
    <t>建设起至期限</t>
  </si>
  <si>
    <t>实施地点</t>
  </si>
  <si>
    <t>主要建设任务</t>
  </si>
  <si>
    <t>县市实施单位</t>
  </si>
  <si>
    <t>其中</t>
  </si>
  <si>
    <t>绩效目标</t>
  </si>
  <si>
    <t>项目总投资</t>
  </si>
  <si>
    <t>政府投资（衔接资金）</t>
  </si>
  <si>
    <t>计划安排其他政府投资</t>
  </si>
  <si>
    <t>企业投资</t>
  </si>
  <si>
    <t>小计</t>
  </si>
  <si>
    <t>截止2023年年底前已安排资金</t>
  </si>
  <si>
    <t>2024年计划安排资金合计</t>
  </si>
  <si>
    <t>2024年计划安排资金</t>
  </si>
  <si>
    <t>计划安排中央衔接补助资金</t>
  </si>
  <si>
    <t>计划安排自治区衔接补助资金</t>
  </si>
  <si>
    <t>计划安排地方政府债券资金</t>
  </si>
  <si>
    <t>计划安排地、县配套资金</t>
  </si>
  <si>
    <t>合计51个项目</t>
  </si>
  <si>
    <t>2024-CLX001</t>
  </si>
  <si>
    <t>策勒县2024年扶贫小额贷款贴息项目</t>
  </si>
  <si>
    <t>产业发展类</t>
  </si>
  <si>
    <t>新建</t>
  </si>
  <si>
    <t>2024.01-2024.12</t>
  </si>
  <si>
    <t>为策勒县小额信贷户进行贴息</t>
  </si>
  <si>
    <t>农业农村局</t>
  </si>
  <si>
    <t>为全县小额贷款脱贫户（含边缘户）19640户进行贴息</t>
  </si>
  <si>
    <t>2024-CLX003</t>
  </si>
  <si>
    <t>策勒县农村道路管护项目</t>
  </si>
  <si>
    <t>就业类</t>
  </si>
  <si>
    <t>为加强农村道路日常养护，聘请710名管护员对道路加强管护，每人每月工资1000元。</t>
  </si>
  <si>
    <t>交通局</t>
  </si>
  <si>
    <t>带动710人就业，促进每人每年增收1.2万元</t>
  </si>
  <si>
    <t>2024-CLX004</t>
  </si>
  <si>
    <t>2024年策勒县雨露计划项目</t>
  </si>
  <si>
    <t>2024.07-2024.11</t>
  </si>
  <si>
    <t>对已脱贫户（监测户）子女参加中等职业教育和高等职业教育的在校就读学生进行补助，按每生每年3000元标准帮助顺利完成学业，计划对全县5000名学生进行补助</t>
  </si>
  <si>
    <t>教育局</t>
  </si>
  <si>
    <t>对脱贫户（监测户）子女参加中等职业教育和高等职业教育的在校就读学生进行补助，按每生每年3000元标准，帮助顺利完成学业，防止因学返贫</t>
  </si>
  <si>
    <t>2024-CLX002</t>
  </si>
  <si>
    <t>策勒县2024年公共服务岗位补助项目</t>
  </si>
  <si>
    <t>为1468名已脱贫户困难家庭人员（含监测对象）设立公共后勤服务岗位，每人每月补助2100元。</t>
  </si>
  <si>
    <t>人社局</t>
  </si>
  <si>
    <t>带动1491人就业，促进每人每年增收2.52万元</t>
  </si>
  <si>
    <t>2024-CLX077</t>
  </si>
  <si>
    <t>策勒县脱贫劳动力转移就业一次性交通补助项目</t>
  </si>
  <si>
    <t>对脱贫劳动力外出务工进行补贴</t>
  </si>
  <si>
    <t>本建设项目通过积极引导，对农牧民进行转产就业，拓展就业渠道，实现稳定的收入。</t>
  </si>
  <si>
    <t>2024-CLX005</t>
  </si>
  <si>
    <t>策勒县2024年项目管理费项目</t>
  </si>
  <si>
    <t>按照中央财扶资金不超过1%提取项目管理费的要求提取项目管理费，用于项目前期设计、评审、招标、监理以及验收等支出</t>
  </si>
  <si>
    <t>乡村振兴局</t>
  </si>
  <si>
    <t>用于项目前期设计、评审、招标、监理以及验收等支出</t>
  </si>
  <si>
    <t>2024-CLX053</t>
  </si>
  <si>
    <t>策勒县易地搬迁地方政府债券贴息项目</t>
  </si>
  <si>
    <t>2024.05-2024.08</t>
  </si>
  <si>
    <t>用于策勒县易地搬迁地方政府债券贴息</t>
  </si>
  <si>
    <t>财政局</t>
  </si>
  <si>
    <t>2024-CLX054</t>
  </si>
  <si>
    <t>策勒县困难群众饮用低氟边销茶项目</t>
  </si>
  <si>
    <t>2024.01-2024.08</t>
  </si>
  <si>
    <t>对各乡镇（街道）群众发放每户60元低氟边销茶</t>
  </si>
  <si>
    <t>统战部</t>
  </si>
  <si>
    <t>用于困难群众饮茶</t>
  </si>
  <si>
    <t>2024-CLX067</t>
  </si>
  <si>
    <t>策勒县2024年多规合一村庄规划编制项目</t>
  </si>
  <si>
    <t>对小康新区团结新村、民航新村编制多规合一村庄规划。</t>
  </si>
  <si>
    <t>自然资源局</t>
  </si>
  <si>
    <t>为2024年2个村编制多规合一村庄规划，为示范村建设提供规划遵循</t>
  </si>
  <si>
    <t>2024-CLX039</t>
  </si>
  <si>
    <t>策勒乡阿克库勒村及乌喀迪村农村污水治理工程项目</t>
  </si>
  <si>
    <t>2024.03-2024.09</t>
  </si>
  <si>
    <t>策勒乡阿克库勒村、乌喀迪村</t>
  </si>
  <si>
    <t>新建排水管道23.5公里，管径为DN300-DN400,管道材质为S8级HDPE双壁波纹管；新建排水支管13.7公里，采用d100mmUPVC排水管；新建预制钢筋砼圆形排水检查井D1200mm940座；拆除及恢复路面；穿越灌渠及相应配套设施。</t>
  </si>
  <si>
    <t>策勒乡</t>
  </si>
  <si>
    <t>通过农村污水治理，切实提高策勒乡2个村污水治理率，改善居住环境</t>
  </si>
  <si>
    <t>2024-CLX038</t>
  </si>
  <si>
    <t>策勒镇亚博依村、科克买提村、巴什科克买提村等3个村农村污水治理工程</t>
  </si>
  <si>
    <t>策勒镇亚博依村、科克买提村、巴什科克买提村</t>
  </si>
  <si>
    <t>新建排水管道15公里，管道材质为S8级HDPE双壁波纹管；采用d100mmUPVC排水管；新建预制钢筋砼圆形排水检查井D1250mm；拆除及恢复路面；穿越灌渠及相应配套设施。</t>
  </si>
  <si>
    <t>策勒镇</t>
  </si>
  <si>
    <t>通过农村污水治理，切实提高策勒镇3个村污水治理率，改善居住环境</t>
  </si>
  <si>
    <t>2024-CLX041</t>
  </si>
  <si>
    <t>策勒县达玛沟乡乔克巴什村、阿亚克乔克巴什村农村污水治理工程</t>
  </si>
  <si>
    <t>达玛沟乡乔克巴什村、阿亚克乔克巴什村</t>
  </si>
  <si>
    <t>新建排水管道16.9公里，管道材质为S8级HDPE双壁波纹管；采用d100mmUPVC排水管；新建预制钢筋砼圆形排水检查井D1250mm830座；拆除及恢复路面；穿越灌渠及相应配套设施</t>
  </si>
  <si>
    <t>达玛沟乡</t>
  </si>
  <si>
    <t>通过农村污水治理，切实提高达玛沟乡2个村污水治理率，改善居住环境</t>
  </si>
  <si>
    <t>2024-CLX043</t>
  </si>
  <si>
    <t>乌鲁克萨依乡巴大干村、英阿瓦提村、阿克其格村、玉龙村、乌坦勒克村等5个村农村污水治理工程</t>
  </si>
  <si>
    <t>乌鲁克萨依乡巴大干村、英阿瓦提村、阿克其格村、玉龙村、乌坦勒克村</t>
  </si>
  <si>
    <t>新建主排水管道19.271公里，与污水处理主管道连接，管道材质为S8级HDPE双壁波纹管；采用d100mmUPVC排水管；排水检查井561座，新建预制钢筋砼圆形排水检查井D1250mm，拆除及恢复路面；穿越灌渠及相应配套设施。</t>
  </si>
  <si>
    <t>乌鲁克萨依乡</t>
  </si>
  <si>
    <t>通过农村污水治理，切实提高乌鲁克萨依乡5个村污水治理率，改善居住环境</t>
  </si>
  <si>
    <t>2024-CLX042</t>
  </si>
  <si>
    <t>策勒县奴尔乡其曼巴格村等5个村农村污水治理工程</t>
  </si>
  <si>
    <t>奴尔乡其曼巴格村等5个村</t>
  </si>
  <si>
    <t>新建排水管道17公里，管径为DN300-DN400,管道材质为S8级HDPE双壁波纹管；新建排水支管20公里，采用d100mmUPVC排水管；新建预制钢筋砼圆形排水检查井D1200mm680座；一体化提升泵站1座，DN100PE压力排水管道1.3km，拆除及恢复路面；穿越灌渠及相应配套设施。</t>
  </si>
  <si>
    <t>奴尔乡</t>
  </si>
  <si>
    <t>通过农村污水治理，切实提高奴尔乡5个村污水治理率，改善居住环境</t>
  </si>
  <si>
    <t>2024-CLX009</t>
  </si>
  <si>
    <t>策勒县农村公路提升改造项目</t>
  </si>
  <si>
    <t>改扩建</t>
  </si>
  <si>
    <t>改造四级公路37.5km，设计时速采用20km/h，路面宽度为4.5-6.0m，路基宽度为5.0-6.5m，路肩为2*0.25m硬化路肩和天然砂砾路肩，主要内容包括路基工程、路面工程、桥涵工程、安全设施工程等。</t>
  </si>
  <si>
    <t>解决11个村2100户群众出行问题</t>
  </si>
  <si>
    <t>2024-CLX031</t>
  </si>
  <si>
    <t>策勒县小康新区公共服务设施建设项目</t>
  </si>
  <si>
    <t>策勒县小康新区</t>
  </si>
  <si>
    <t>1公共照明采购及安装工程：50米距离一盏，3500元一盏，共计102盏35.7万元；
2.环卫设施采购工程：垃圾船3.5立方20个，每个单价6000元，共12万元。中型环卫清洁车2辆，每辆22.22万，共44.44万。</t>
  </si>
  <si>
    <t>小康新区</t>
  </si>
  <si>
    <t>通过照明和环卫设施，切实提高村容市貌，改善居住环境</t>
  </si>
  <si>
    <t>2024-CLX034</t>
  </si>
  <si>
    <t>策勒县小康新区污水处理厂提升改造项目</t>
  </si>
  <si>
    <t>改建污水处理厂1座，污水管网维修、污水处理厂地面硬化、污水管网检查井设备更换。</t>
  </si>
  <si>
    <t>通过农村污水治理，切实提高污水治理率，改善居住环境</t>
  </si>
  <si>
    <t>2024-CLX049</t>
  </si>
  <si>
    <t>策勒县奴尔乡2024年喀什也尔村经济林基础设施建设财政以工代赈项目</t>
  </si>
  <si>
    <t>奴尔乡喀什也尔村</t>
  </si>
  <si>
    <t>土地平整500亩，沉淀池1座；新建主干管1.0公里，地埋管网4.54公里，田间道路2.14公里，修整林床总长2.14公里，围栏4.95千米</t>
  </si>
  <si>
    <t>林草局</t>
  </si>
  <si>
    <t>预计带动当地困难群众务工人数80人，发放劳务报酬80万元</t>
  </si>
  <si>
    <t>2024-CLX051</t>
  </si>
  <si>
    <t>策勒县奴尔乡2024年虽力兰干村林地基础设施建设财政以工代赈项目</t>
  </si>
  <si>
    <t>奴尔乡虽力兰干村</t>
  </si>
  <si>
    <t>土地平整1000亩，地埋管网11.82公里，田间道路3.57公里，修整林床总长4.64公里</t>
  </si>
  <si>
    <t>2024-CLX052</t>
  </si>
  <si>
    <t>策勒县奴尔乡2024年阿其玛村等村防渗渠建设财政以工代赈建设项目</t>
  </si>
  <si>
    <t>2024.04-2024.09</t>
  </si>
  <si>
    <t>奴尔乡阿其玛村</t>
  </si>
  <si>
    <t>新建防渗渠8.3公里及配套渠系建筑物</t>
  </si>
  <si>
    <t>预计带动当地困难群众务工人数80人，发放劳务报酬88.86万元</t>
  </si>
  <si>
    <t>2024-CLX047</t>
  </si>
  <si>
    <t>策勒县博斯坦乡2024年加依推孜等村道路财政以工代赈项目</t>
  </si>
  <si>
    <t>博斯坦乡加依推孜村</t>
  </si>
  <si>
    <t>新建农村道路5.6公里，标准为农村道路。</t>
  </si>
  <si>
    <t>博斯坦乡</t>
  </si>
  <si>
    <t>2024-CLX048</t>
  </si>
  <si>
    <t>策勒县博斯坦乡2024年乃则巴格等村防渗渠财政以工代赈项目</t>
  </si>
  <si>
    <t>博斯坦乡乃则巴格村</t>
  </si>
  <si>
    <t>新建防渗渠4.6公里，流量为0.3-1m³/s</t>
  </si>
  <si>
    <t>2024-CLX050</t>
  </si>
  <si>
    <t>策勒县博斯坦乡2024年吉格代博斯坦村防护林基础设施建设政财政以工代赈项目</t>
  </si>
  <si>
    <t>博斯坦乡吉格代博斯坦村</t>
  </si>
  <si>
    <t>平整林床总长24.65公里，配套地埋管网28.04公里，滴灌管107.9公里及阀井、排水井等配套建筑物</t>
  </si>
  <si>
    <t>2024-CLX059</t>
  </si>
  <si>
    <t>策勒县达玛沟乡玛力喀勒干村基础设施提升项目</t>
  </si>
  <si>
    <t>达玛沟乡玛力喀勒干村</t>
  </si>
  <si>
    <t>在玛力喀勒干村5公里长主干道安装200盏太阳能路灯（每盏3500元，含安装费）</t>
  </si>
  <si>
    <t>用于村级公共基础设施能力提升</t>
  </si>
  <si>
    <t>2024-CLX071</t>
  </si>
  <si>
    <t>策勒县农产品电子商务供应链建设项目</t>
  </si>
  <si>
    <t>策勒县工业园区</t>
  </si>
  <si>
    <t>购置分级、清洗、烘房、分选、光电色选2套、装袋全套设备。</t>
  </si>
  <si>
    <t>商工局</t>
  </si>
  <si>
    <t>计划带动30人就业，月工资3000元以上</t>
  </si>
  <si>
    <t>CLX068</t>
  </si>
  <si>
    <t>策勒县2024年粮食产能提升达玛沟乡片区场外水利工程项目</t>
  </si>
  <si>
    <t>续建</t>
  </si>
  <si>
    <t>2023-2024</t>
  </si>
  <si>
    <t>封堵沟道导流堤1座、沟叉整治工程1023.75m、引水渠首1座、预沉池1座、沉沙调节池1座（210万m3）、输水干管3.98km，配套管道建筑物14座</t>
  </si>
  <si>
    <t>水利局</t>
  </si>
  <si>
    <t>为粮食产能提升配套水利工程，解决用水问题</t>
  </si>
  <si>
    <t>2024-CLX033</t>
  </si>
  <si>
    <t>乌鲁克萨依乡特色林果种植项目</t>
  </si>
  <si>
    <t>2024.03-2024.06</t>
  </si>
  <si>
    <t>乌塔勒克村</t>
  </si>
  <si>
    <t>对乌坦勒克村下游500亩地进行种植特色林果，包含杏李、桃等特色林果，以及采购林果专用营养肥料、病虫害防治农药等。</t>
  </si>
  <si>
    <t>通过发展特色林果带动群众增收</t>
  </si>
  <si>
    <t>2024-CLX058</t>
  </si>
  <si>
    <t>奴尔乡林果种植基地建设项目</t>
  </si>
  <si>
    <t>奴尔乡虽力村</t>
  </si>
  <si>
    <t>平整原有果园林地420亩，种植桃树5300棵，种植杏树3600棵；并配套购买有机肥。</t>
  </si>
  <si>
    <t>2024-CLX037</t>
  </si>
  <si>
    <t>策勒县小康新区林果业提质增效项目</t>
  </si>
  <si>
    <t>对3500亩红枣、桃树进行嫁接、补植补造，林果管理。每亩800元。</t>
  </si>
  <si>
    <t>2024-CLX057</t>
  </si>
  <si>
    <t>奴尔乡萨依巴格创业基地建设项目</t>
  </si>
  <si>
    <t>2024.03-2024.08</t>
  </si>
  <si>
    <t>奴尔乡琼库勒村</t>
  </si>
  <si>
    <t>计划新建1栋创业基地，建筑面积为1501.09㎡，占地面积为946.91㎡，地上两层，框架结构，中式风格以及室外配套附属工程等。</t>
  </si>
  <si>
    <t>按照市场价进行出租并带动不少于10人就业</t>
  </si>
  <si>
    <t>2024-CLX025</t>
  </si>
  <si>
    <t>策勒县平原四乡镇红枣品种改良提质增效项目</t>
  </si>
  <si>
    <t>策勒镇、策勒乡、固拉合玛镇、达玛沟乡</t>
  </si>
  <si>
    <t>对脱贫户和监测对象园地、退耕还林地中6267.49亩产地红枣进行鲜食品种改良（策勒仙枣），其中：策勒镇340.95亩、策勒乡1661.34亩、固拉合玛镇2935.44亩、达玛沟乡1329.76亩。主要包括接穗、施肥、农药、整形修剪，每亩1500元。</t>
  </si>
  <si>
    <t>通过对红枣进行品种改良，打造策勒县红枣鲜果新品牌，发展特色林果带动群众增收</t>
  </si>
  <si>
    <t>2024-CLX027</t>
  </si>
  <si>
    <t>策勒县小康新区庭院经济奖补项目</t>
  </si>
  <si>
    <t>对小康新区821户脱贫户发展庭院经济，主要为庭院小菜园、庭院小果园等，每户6000元。</t>
  </si>
  <si>
    <t>可带动821户通过“五小”庭院发展增收</t>
  </si>
  <si>
    <t>2024-CLX029</t>
  </si>
  <si>
    <t>策勒县达玛沟乡丰收水库渔业养殖建设项目</t>
  </si>
  <si>
    <t>2024.02-2024.11</t>
  </si>
  <si>
    <t>达玛沟乡吐格曼村</t>
  </si>
  <si>
    <t>在吐格曼村新建鱼塘20000㎡及沉淀池3000㎡，配套塘间道路、给排水渠道及鱼塘地埋供电线路。</t>
  </si>
  <si>
    <t>一是项目建成后进行出租，每年租金不少于10万元；二是带动5人就业，每人每月工资不低于2500元</t>
  </si>
  <si>
    <t>2024-CLX015</t>
  </si>
  <si>
    <t>固拉合玛镇阿热吾斯塘村水产养殖提升改造建设项目</t>
  </si>
  <si>
    <t>2024.03-2024.10</t>
  </si>
  <si>
    <t>固拉合玛镇阿热吾斯塘村</t>
  </si>
  <si>
    <t>对固拉合玛镇阿热吾斯塘村12450立方米鱼塘进行提升改造，包括鱼塘加固、清淤、供排水系统、地埋供电线路，及配套塘间道路等。</t>
  </si>
  <si>
    <t>固拉合玛镇</t>
  </si>
  <si>
    <t>项目建成后出租收取租金壮大村集体经济，带动不少于3人就业</t>
  </si>
  <si>
    <t>2024-CLX030</t>
  </si>
  <si>
    <t>恰哈乡水产养殖项目</t>
  </si>
  <si>
    <t>却如什村</t>
  </si>
  <si>
    <t>却如什村两个鱼塘（10亩），共需25万元。其中：池塘扩建1亩，5万元；农家乐（木质房）200平方，每平方1000元，共20万元。</t>
  </si>
  <si>
    <t>恰哈乡</t>
  </si>
  <si>
    <t>项目建成后出租收取租金壮大村集体经济，带动不少于2人就业</t>
  </si>
  <si>
    <t>2024-CLX056</t>
  </si>
  <si>
    <t>恰哈乡土地碎片化平整项目</t>
  </si>
  <si>
    <t>却如什村、兰贵村、安迪尔村、安巴村、克孜库迪盖村、克西村、红旗村</t>
  </si>
  <si>
    <t>土地碎片化平整共2530亩，其中：
1、却如什村400亩，其中：1小队100亩、2小队300亩。每亩土地改造费用2000元，计80万元；2小队修建渠道0.5公里，每公里造价30万元，计15万元。共计95万元；
2、兰贵村500亩，其中：5小队500亩，每亩土地改造费用2000元，计100万元；修建渠道1公里，每公里造价30万元，计30万元。共计130万元；
3、浪莎水库1500亩（安迪尔村、安巴村、克孜库迪盖村、克西村），每亩土地改造费用2000元，计300万元；修建渠道3公里，每公里造价30万元，计90万元。共计390万元；
4、红旗村130亩，其中：3小队130亩，每亩土地改造费用2000元，共计26万元；
计划对土地上杂树进行清理，平整土地，整合土地资源，对2530亩土地进行升级改造，改造后土地用于粮食种植。</t>
  </si>
  <si>
    <t>通过土地碎片化治理，提高机械水平</t>
  </si>
  <si>
    <t>2024-CLX076</t>
  </si>
  <si>
    <t>博斯坦乡土地碎片化治理项目</t>
  </si>
  <si>
    <t>博斯坦乡墩巴格村、阿喀新村、亚喀喀什村、阿亚克喀拉苏村、布藏克尔吐维村、阿热萨依村、阿其玛村、迈丹推孜村、吉格代博斯坦村、巴格贝希村、加依推孜村</t>
  </si>
  <si>
    <t>土地碎片化4880亩，其中墩巴格村542亩；阿喀新村130亩；亚喀喀什村520亩，阿亚克喀拉苏村155亩，布藏克尔吐维村70亩，阿热萨依村431亩，阿其玛村472亩；迈丹推孜村154亩，吉格代博斯坦村2070亩；巴格贝希村276亩，加依推孜村60亩，每亩投资0.2万元，主要为土地平整及高效节水。</t>
  </si>
  <si>
    <t>2024-CLX078</t>
  </si>
  <si>
    <t>固拉合玛镇2024年土地平整项目</t>
  </si>
  <si>
    <t>固拉合玛镇亚普拉克村、阿木巴尔村</t>
  </si>
  <si>
    <t>土地平整244.73亩，其中：亚普拉克村121.44亩，阿木巴尔村123.29亩，每亩2000元。</t>
  </si>
  <si>
    <t>通过土地平整，提高土地资源利用率</t>
  </si>
  <si>
    <t>2024-CLX028</t>
  </si>
  <si>
    <t>策勒县策勒乡2024年土地碎片化治理项目</t>
  </si>
  <si>
    <t>2024.03-2024.07</t>
  </si>
  <si>
    <t>铁日克艾日克村、其格勒艾日克村、琼库勒村、托格拉克艾格勒村</t>
  </si>
  <si>
    <t>实施土地碎片化整治，其中铁日克艾日克村1298亩，其格勒艾日克村115亩，琼库勒村250亩，托格拉克艾格勒村57亩。</t>
  </si>
  <si>
    <t>2024-CLX035</t>
  </si>
  <si>
    <t>乌鲁克萨依乡土地碎片化治理建设项目</t>
  </si>
  <si>
    <t>英阿瓦提村</t>
  </si>
  <si>
    <t>英阿瓦提村涉及1693.7亩地进行碎片化耕地进行土地平整，平整成大块条田。</t>
  </si>
  <si>
    <t>2024-CLX008</t>
  </si>
  <si>
    <t>策勒县羊产业提升工程项目</t>
  </si>
  <si>
    <t>对21个羊圈进行水、电、暖、铁艺围栏等进行修缮更换，增加部分羊圈的饲料投喂通道，对室外部分道路进行修补，增加部分羊圈水幕、排风机等设施。同时对76栋羊圈的水帘进行安装。</t>
  </si>
  <si>
    <t>每年按照政府投资形成固定资产进行收取租金，并带动不少于50人就业，每人每月工资不低于1540元</t>
  </si>
  <si>
    <t>2024-CLX069</t>
  </si>
  <si>
    <t>策勒县纺织加弹机及配套设备采购项目</t>
  </si>
  <si>
    <t>购置2台纺织加弹机及其配套设备。</t>
  </si>
  <si>
    <t>计划带动20人就业，月工资2500元以上</t>
  </si>
  <si>
    <t>2024-CLX063</t>
  </si>
  <si>
    <t>策勒镇墩艾日克村、托格拉喀里村庭院经济项目</t>
  </si>
  <si>
    <t>策勒镇墩艾日克村、托格拉喀里村</t>
  </si>
  <si>
    <t>策勒镇墩艾日克村（181户）、托格拉喀里村（65户）发展庭院经济，主要为庭院小菜园、庭院小果园，改厨改厕、三区分离等，平均每户2万元。</t>
  </si>
  <si>
    <t>可带动246户高质量发展庭院经济带动增收</t>
  </si>
  <si>
    <t>2024-CLX079</t>
  </si>
  <si>
    <t>策勒镇津南新村庭院经济项目</t>
  </si>
  <si>
    <t>策勒镇津南新村</t>
  </si>
  <si>
    <t>津南新村217户游牧民定居发展庭院经济，主要为搭建葡萄架及购买葡萄苗木，每户补助8000元。</t>
  </si>
  <si>
    <t>高质量发展庭院经济，促进群众增收</t>
  </si>
  <si>
    <t>2024-CLX080</t>
  </si>
  <si>
    <t>策勒县2024年桃子嫁接项目</t>
  </si>
  <si>
    <t>固拉合玛镇、达玛沟乡、恰哈乡、乌鲁克萨依乡、奴尔乡、博斯坦乡</t>
  </si>
  <si>
    <t>嫁接桃子799.34亩，嫁接株数42132株，其中：固拉合玛镇11.2亩355株，达玛沟乡669.5亩39762株，恰哈乡19.9亩382株，乌鲁克萨依乡53.33亩996株，奴尔乡33.61亩470株，博斯坦乡11.8亩167株，每亩1500元。</t>
  </si>
  <si>
    <t>发展特色林果，促进群众增收</t>
  </si>
  <si>
    <t>2024-CLX081</t>
  </si>
  <si>
    <t>策勒县2024年策勒黑羊奖补项目</t>
  </si>
  <si>
    <t>2024.01-2024.09</t>
  </si>
  <si>
    <t>对新增或繁育策勒黑羊1只以上，饲养3个月以上，体重达到15公斤，达到农业农村部门验收标准，每只补助600元；对购置策勒黑羊1只以上，体重达到30公斤，达到农业农村部门验收标准，每只补助1000元.</t>
  </si>
  <si>
    <t>一是对本地“土特产”进行原种保护；二是通过发展畜牧业增加群众收入</t>
  </si>
  <si>
    <t>2024-CLX083</t>
  </si>
  <si>
    <t>策勒县2024年杏子嫁接项目</t>
  </si>
  <si>
    <t>杏树嫁接870.37亩12652株，其中：固拉合玛镇50亩956株，达玛沟乡100亩2270株，恰哈乡107.3亩1658株，乌鲁克萨依乡390.66亩5141株，奴尔乡163.1亩1830株，博斯坦乡59.31亩797株，每亩1500元。</t>
  </si>
  <si>
    <t>2024-CLX026</t>
  </si>
  <si>
    <t>策勒镇特色林果品种改良项目</t>
  </si>
  <si>
    <t>种植4100亩品种改良3年生车厘子树苗</t>
  </si>
  <si>
    <t>通过发展特色林果带动群众增收，每亩至少增收400元</t>
  </si>
  <si>
    <t>2024-CLX046</t>
  </si>
  <si>
    <t>固拉合玛镇林果业标准化生产建设项目</t>
  </si>
  <si>
    <t>对固拉合玛镇8000亩葡萄进行提质增效，主要包括修剪、品种改良、病虫害防治及增施生物肥等，800元/亩。</t>
  </si>
  <si>
    <t>对林果进行提质增效使林果增产，确保群众增收</t>
  </si>
  <si>
    <t>2024-CLX010</t>
  </si>
  <si>
    <t>策勒县恰哈乡喀拉塔什村至康库乃斯景区道路建设项目</t>
  </si>
  <si>
    <t>恰哈乡喀拉塔什村</t>
  </si>
  <si>
    <t>新建四级公路17公里,设计时速采用20km/h，路面宽度为4.5-6.0m，路基宽度为5.0-6.5m，路肩为2*0.25m硬化路肩和天然砂砾路肩，主要内容包括路基工程、路面工程、桥涵工程、安全设施工程等。</t>
  </si>
  <si>
    <t>对桥梁进行加固，切实保障群众出行安全</t>
  </si>
  <si>
    <t>2024-CLX064</t>
  </si>
  <si>
    <t>策勒县生活垃圾处理厂建设项目</t>
  </si>
  <si>
    <t>恰哈乡、奴尔乡</t>
  </si>
  <si>
    <t>新建两座日处理50吨生活垃圾处理厂及配套设施。</t>
  </si>
  <si>
    <t>住建局</t>
  </si>
  <si>
    <t>切实改善群众居住环境，改善人居环境</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</si>
</sst>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_ "/>
  </numFmts>
  <fonts count="40">
    <font>
      <sz val="11"/>
      <color theme="1"/>
      <name val="宋体"/>
      <charset val="134"/>
      <scheme val="minor"/>
    </font>
    <font>
      <sz val="11"/>
      <name val="方正小标宋简体"/>
      <charset val="134"/>
    </font>
    <font>
      <b/>
      <sz val="12"/>
      <name val="方正楷体简体"/>
      <charset val="134"/>
    </font>
    <font>
      <sz val="12"/>
      <name val="方正黑体简体"/>
      <charset val="134"/>
    </font>
    <font>
      <sz val="10"/>
      <name val="仿宋_GB2312"/>
      <charset val="134"/>
    </font>
    <font>
      <sz val="11"/>
      <name val="Times New Roman"/>
      <charset val="134"/>
    </font>
    <font>
      <sz val="11"/>
      <name val="宋体"/>
      <charset val="134"/>
      <scheme val="minor"/>
    </font>
    <font>
      <sz val="24"/>
      <name val="方正小标宋简体"/>
      <charset val="134"/>
    </font>
    <font>
      <b/>
      <sz val="14"/>
      <name val="方正楷体简体"/>
      <charset val="134"/>
    </font>
    <font>
      <b/>
      <sz val="14"/>
      <color rgb="FFFF0000"/>
      <name val="方正楷体简体"/>
      <charset val="134"/>
    </font>
    <font>
      <b/>
      <sz val="16"/>
      <name val="方正楷体简体"/>
      <charset val="134"/>
    </font>
    <font>
      <b/>
      <sz val="10"/>
      <color rgb="FFFF0000"/>
      <name val="方正楷体简体"/>
      <charset val="134"/>
    </font>
    <font>
      <b/>
      <sz val="10"/>
      <name val="方正楷体简体"/>
      <charset val="134"/>
    </font>
    <font>
      <b/>
      <sz val="12"/>
      <color rgb="FFFF0000"/>
      <name val="方正楷体简体"/>
      <charset val="134"/>
    </font>
    <font>
      <sz val="12"/>
      <name val="宋体"/>
      <charset val="134"/>
    </font>
    <font>
      <b/>
      <sz val="12"/>
      <name val="黑体"/>
      <charset val="134"/>
    </font>
    <font>
      <b/>
      <sz val="12"/>
      <name val="方正公文楷体"/>
      <charset val="134"/>
    </font>
    <font>
      <sz val="10"/>
      <color theme="1"/>
      <name val="方正公文楷体"/>
      <charset val="134"/>
    </font>
    <font>
      <sz val="10"/>
      <name val="方正公文楷体"/>
      <charset val="134"/>
    </font>
    <font>
      <sz val="26"/>
      <name val="方正小标宋简体"/>
      <charset val="134"/>
    </font>
    <font>
      <sz val="16"/>
      <name val="黑体"/>
      <charset val="134"/>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9" borderId="0" applyNumberFormat="0" applyBorder="0" applyAlignment="0" applyProtection="0">
      <alignment vertical="center"/>
    </xf>
    <xf numFmtId="0" fontId="25"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2"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6"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5" borderId="10" applyNumberFormat="0" applyFont="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4" applyNumberFormat="0" applyFill="0" applyAlignment="0" applyProtection="0">
      <alignment vertical="center"/>
    </xf>
    <xf numFmtId="0" fontId="36" fillId="0" borderId="14" applyNumberFormat="0" applyFill="0" applyAlignment="0" applyProtection="0">
      <alignment vertical="center"/>
    </xf>
    <xf numFmtId="0" fontId="26" fillId="18" borderId="0" applyNumberFormat="0" applyBorder="0" applyAlignment="0" applyProtection="0">
      <alignment vertical="center"/>
    </xf>
    <xf numFmtId="0" fontId="29" fillId="0" borderId="16" applyNumberFormat="0" applyFill="0" applyAlignment="0" applyProtection="0">
      <alignment vertical="center"/>
    </xf>
    <xf numFmtId="0" fontId="26" fillId="20" borderId="0" applyNumberFormat="0" applyBorder="0" applyAlignment="0" applyProtection="0">
      <alignment vertical="center"/>
    </xf>
    <xf numFmtId="0" fontId="38" fillId="21" borderId="17" applyNumberFormat="0" applyAlignment="0" applyProtection="0">
      <alignment vertical="center"/>
    </xf>
    <xf numFmtId="0" fontId="39" fillId="21" borderId="11" applyNumberFormat="0" applyAlignment="0" applyProtection="0">
      <alignment vertical="center"/>
    </xf>
    <xf numFmtId="0" fontId="31" fillId="17" borderId="12" applyNumberFormat="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33" fillId="0" borderId="13" applyNumberFormat="0" applyFill="0" applyAlignment="0" applyProtection="0">
      <alignment vertical="center"/>
    </xf>
    <xf numFmtId="0" fontId="35" fillId="0" borderId="15" applyNumberFormat="0" applyFill="0" applyAlignment="0" applyProtection="0">
      <alignment vertical="center"/>
    </xf>
    <xf numFmtId="0" fontId="37" fillId="19" borderId="0" applyNumberFormat="0" applyBorder="0" applyAlignment="0" applyProtection="0">
      <alignment vertical="center"/>
    </xf>
    <xf numFmtId="0" fontId="28" fillId="15" borderId="0" applyNumberFormat="0" applyBorder="0" applyAlignment="0" applyProtection="0">
      <alignment vertical="center"/>
    </xf>
    <xf numFmtId="0" fontId="23" fillId="25" borderId="0" applyNumberFormat="0" applyBorder="0" applyAlignment="0" applyProtection="0">
      <alignment vertical="center"/>
    </xf>
    <xf numFmtId="0" fontId="26" fillId="27" borderId="0" applyNumberFormat="0" applyBorder="0" applyAlignment="0" applyProtection="0">
      <alignment vertical="center"/>
    </xf>
    <xf numFmtId="0" fontId="23" fillId="8"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3" fillId="6" borderId="0" applyNumberFormat="0" applyBorder="0" applyAlignment="0" applyProtection="0">
      <alignment vertical="center"/>
    </xf>
    <xf numFmtId="0" fontId="26" fillId="26" borderId="0" applyNumberFormat="0" applyBorder="0" applyAlignment="0" applyProtection="0">
      <alignment vertical="center"/>
    </xf>
    <xf numFmtId="0" fontId="26" fillId="31" borderId="0" applyNumberFormat="0" applyBorder="0" applyAlignment="0" applyProtection="0">
      <alignment vertical="center"/>
    </xf>
    <xf numFmtId="0" fontId="23" fillId="22"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3" fillId="11" borderId="0" applyNumberFormat="0" applyBorder="0" applyAlignment="0" applyProtection="0">
      <alignment vertical="center"/>
    </xf>
    <xf numFmtId="0" fontId="26" fillId="13" borderId="0" applyNumberFormat="0" applyBorder="0" applyAlignment="0" applyProtection="0">
      <alignment vertical="center"/>
    </xf>
    <xf numFmtId="0" fontId="26" fillId="30" borderId="0" applyNumberFormat="0" applyBorder="0" applyAlignment="0" applyProtection="0">
      <alignment vertical="center"/>
    </xf>
    <xf numFmtId="0" fontId="23" fillId="34" borderId="0" applyNumberFormat="0" applyBorder="0" applyAlignment="0" applyProtection="0">
      <alignment vertical="center"/>
    </xf>
    <xf numFmtId="0" fontId="26" fillId="35" borderId="0" applyNumberFormat="0" applyBorder="0" applyAlignment="0" applyProtection="0">
      <alignment vertical="center"/>
    </xf>
  </cellStyleXfs>
  <cellXfs count="8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177" fontId="5" fillId="0" borderId="0" xfId="0" applyNumberFormat="1" applyFont="1" applyFill="1" applyAlignment="1">
      <alignment horizontal="center" vertical="center" wrapText="1"/>
    </xf>
    <xf numFmtId="0" fontId="6" fillId="0" borderId="0" xfId="0" applyFont="1" applyFill="1" applyAlignment="1"/>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11" fillId="0" borderId="7"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ont="1" applyFill="1" applyBorder="1" applyAlignment="1"/>
    <xf numFmtId="177" fontId="0" fillId="0" borderId="0" xfId="0" applyNumberFormat="1" applyFont="1" applyFill="1" applyBorder="1" applyAlignment="1"/>
    <xf numFmtId="0" fontId="0" fillId="0" borderId="0" xfId="0" applyFont="1" applyFill="1" applyBorder="1" applyAlignment="1">
      <alignment horizontal="center"/>
    </xf>
    <xf numFmtId="177"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19" fillId="0" borderId="0" xfId="0"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177" fontId="14" fillId="0" borderId="0" xfId="0" applyNumberFormat="1" applyFont="1" applyFill="1" applyBorder="1" applyAlignment="1">
      <alignment horizontal="left" vertical="center" wrapText="1"/>
    </xf>
    <xf numFmtId="10" fontId="14" fillId="0" borderId="0"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177" fontId="15" fillId="0" borderId="8"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177" fontId="15" fillId="0" borderId="9"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0" fontId="16" fillId="2"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8" fillId="2" borderId="1" xfId="0" applyFont="1" applyFill="1" applyBorder="1" applyAlignment="1">
      <alignment horizontal="center" vertical="center" wrapText="1"/>
    </xf>
    <xf numFmtId="177" fontId="18" fillId="2"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177" fontId="17" fillId="4" borderId="1" xfId="0" applyNumberFormat="1" applyFont="1" applyFill="1" applyBorder="1" applyAlignment="1">
      <alignment horizontal="center" vertical="center"/>
    </xf>
    <xf numFmtId="10"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3" borderId="1" xfId="0" applyFont="1" applyFill="1" applyBorder="1" applyAlignment="1">
      <alignment horizontal="center" vertical="center"/>
    </xf>
    <xf numFmtId="177" fontId="18" fillId="4" borderId="1" xfId="0" applyNumberFormat="1" applyFont="1" applyFill="1" applyBorder="1" applyAlignment="1">
      <alignment horizontal="center" vertical="center"/>
    </xf>
    <xf numFmtId="10" fontId="18" fillId="0" borderId="1" xfId="0" applyNumberFormat="1" applyFont="1" applyFill="1" applyBorder="1" applyAlignment="1">
      <alignment horizontal="center" vertical="center"/>
    </xf>
    <xf numFmtId="177" fontId="14" fillId="0" borderId="0" xfId="0" applyNumberFormat="1"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Alignment="1">
      <alignment horizontal="right" vertical="center" wrapText="1"/>
    </xf>
    <xf numFmtId="10" fontId="15" fillId="0" borderId="6"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10" fontId="17" fillId="0" borderId="6" xfId="0" applyNumberFormat="1" applyFont="1" applyFill="1" applyBorder="1" applyAlignment="1">
      <alignment horizontal="center" vertical="center"/>
    </xf>
    <xf numFmtId="0" fontId="17" fillId="4" borderId="1" xfId="0" applyFont="1" applyFill="1" applyBorder="1" applyAlignment="1">
      <alignment horizontal="center" vertical="center"/>
    </xf>
    <xf numFmtId="10" fontId="18" fillId="0" borderId="6" xfId="0" applyNumberFormat="1" applyFont="1" applyFill="1" applyBorder="1" applyAlignment="1">
      <alignment horizontal="center" vertical="center"/>
    </xf>
    <xf numFmtId="0" fontId="18" fillId="4"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55</xdr:row>
      <xdr:rowOff>0</xdr:rowOff>
    </xdr:from>
    <xdr:to>
      <xdr:col>7</xdr:col>
      <xdr:colOff>79375</xdr:colOff>
      <xdr:row>56</xdr:row>
      <xdr:rowOff>3175</xdr:rowOff>
    </xdr:to>
    <xdr:sp>
      <xdr:nvSpPr>
        <xdr:cNvPr id="2"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1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1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1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1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14"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8</xdr:row>
      <xdr:rowOff>79375</xdr:rowOff>
    </xdr:to>
    <xdr:sp>
      <xdr:nvSpPr>
        <xdr:cNvPr id="15" name="Text Box 9540"/>
        <xdr:cNvSpPr txBox="1"/>
      </xdr:nvSpPr>
      <xdr:spPr>
        <a:xfrm>
          <a:off x="8728075" y="3797300"/>
          <a:ext cx="79375" cy="73977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739775</xdr:rowOff>
    </xdr:to>
    <xdr:sp>
      <xdr:nvSpPr>
        <xdr:cNvPr id="16" name="Text Box 9540"/>
        <xdr:cNvSpPr txBox="1"/>
      </xdr:nvSpPr>
      <xdr:spPr>
        <a:xfrm>
          <a:off x="8728075" y="44577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17"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18"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19"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0"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1"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2"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3"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3</xdr:row>
      <xdr:rowOff>0</xdr:rowOff>
    </xdr:from>
    <xdr:to>
      <xdr:col>7</xdr:col>
      <xdr:colOff>79375</xdr:colOff>
      <xdr:row>4</xdr:row>
      <xdr:rowOff>396875</xdr:rowOff>
    </xdr:to>
    <xdr:sp>
      <xdr:nvSpPr>
        <xdr:cNvPr id="24" name="Text Box 9540"/>
        <xdr:cNvSpPr txBox="1"/>
      </xdr:nvSpPr>
      <xdr:spPr>
        <a:xfrm>
          <a:off x="8728075" y="1270000"/>
          <a:ext cx="79375" cy="739775"/>
        </a:xfrm>
        <a:prstGeom prst="rect">
          <a:avLst/>
        </a:prstGeom>
        <a:noFill/>
        <a:ln w="9525">
          <a:noFill/>
        </a:ln>
      </xdr:spPr>
    </xdr:sp>
    <xdr:clientData/>
  </xdr:twoCellAnchor>
  <xdr:twoCellAnchor editAs="oneCell">
    <xdr:from>
      <xdr:col>7</xdr:col>
      <xdr:colOff>0</xdr:colOff>
      <xdr:row>3</xdr:row>
      <xdr:rowOff>0</xdr:rowOff>
    </xdr:from>
    <xdr:to>
      <xdr:col>7</xdr:col>
      <xdr:colOff>79375</xdr:colOff>
      <xdr:row>4</xdr:row>
      <xdr:rowOff>396875</xdr:rowOff>
    </xdr:to>
    <xdr:sp>
      <xdr:nvSpPr>
        <xdr:cNvPr id="25" name="Text Box 9540"/>
        <xdr:cNvSpPr txBox="1"/>
      </xdr:nvSpPr>
      <xdr:spPr>
        <a:xfrm>
          <a:off x="8728075" y="1270000"/>
          <a:ext cx="79375" cy="739775"/>
        </a:xfrm>
        <a:prstGeom prst="rect">
          <a:avLst/>
        </a:prstGeom>
        <a:noFill/>
        <a:ln w="9525">
          <a:noFill/>
        </a:ln>
      </xdr:spPr>
    </xdr:sp>
    <xdr:clientData/>
  </xdr:twoCellAnchor>
  <xdr:twoCellAnchor editAs="oneCell">
    <xdr:from>
      <xdr:col>7</xdr:col>
      <xdr:colOff>0</xdr:colOff>
      <xdr:row>1</xdr:row>
      <xdr:rowOff>0</xdr:rowOff>
    </xdr:from>
    <xdr:to>
      <xdr:col>7</xdr:col>
      <xdr:colOff>79375</xdr:colOff>
      <xdr:row>3</xdr:row>
      <xdr:rowOff>15875</xdr:rowOff>
    </xdr:to>
    <xdr:sp>
      <xdr:nvSpPr>
        <xdr:cNvPr id="26" name="Text Box 9540"/>
        <xdr:cNvSpPr txBox="1"/>
      </xdr:nvSpPr>
      <xdr:spPr>
        <a:xfrm>
          <a:off x="8728075" y="546100"/>
          <a:ext cx="79375" cy="739775"/>
        </a:xfrm>
        <a:prstGeom prst="rect">
          <a:avLst/>
        </a:prstGeom>
        <a:noFill/>
        <a:ln w="9525">
          <a:noFill/>
        </a:ln>
      </xdr:spPr>
    </xdr:sp>
    <xdr:clientData/>
  </xdr:twoCellAnchor>
  <xdr:twoCellAnchor editAs="oneCell">
    <xdr:from>
      <xdr:col>7</xdr:col>
      <xdr:colOff>0</xdr:colOff>
      <xdr:row>1</xdr:row>
      <xdr:rowOff>0</xdr:rowOff>
    </xdr:from>
    <xdr:to>
      <xdr:col>7</xdr:col>
      <xdr:colOff>79375</xdr:colOff>
      <xdr:row>3</xdr:row>
      <xdr:rowOff>15875</xdr:rowOff>
    </xdr:to>
    <xdr:sp>
      <xdr:nvSpPr>
        <xdr:cNvPr id="27" name="Text Box 9540"/>
        <xdr:cNvSpPr txBox="1"/>
      </xdr:nvSpPr>
      <xdr:spPr>
        <a:xfrm>
          <a:off x="8728075" y="5461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1</xdr:row>
      <xdr:rowOff>0</xdr:rowOff>
    </xdr:from>
    <xdr:to>
      <xdr:col>7</xdr:col>
      <xdr:colOff>79375</xdr:colOff>
      <xdr:row>3</xdr:row>
      <xdr:rowOff>15875</xdr:rowOff>
    </xdr:to>
    <xdr:sp>
      <xdr:nvSpPr>
        <xdr:cNvPr id="39" name="Text Box 9540"/>
        <xdr:cNvSpPr txBox="1"/>
      </xdr:nvSpPr>
      <xdr:spPr>
        <a:xfrm>
          <a:off x="8728075" y="546100"/>
          <a:ext cx="79375" cy="739775"/>
        </a:xfrm>
        <a:prstGeom prst="rect">
          <a:avLst/>
        </a:prstGeom>
        <a:noFill/>
        <a:ln w="9525">
          <a:noFill/>
        </a:ln>
      </xdr:spPr>
    </xdr:sp>
    <xdr:clientData/>
  </xdr:twoCellAnchor>
  <xdr:twoCellAnchor editAs="oneCell">
    <xdr:from>
      <xdr:col>7</xdr:col>
      <xdr:colOff>0</xdr:colOff>
      <xdr:row>1</xdr:row>
      <xdr:rowOff>0</xdr:rowOff>
    </xdr:from>
    <xdr:to>
      <xdr:col>7</xdr:col>
      <xdr:colOff>79375</xdr:colOff>
      <xdr:row>3</xdr:row>
      <xdr:rowOff>15875</xdr:rowOff>
    </xdr:to>
    <xdr:sp>
      <xdr:nvSpPr>
        <xdr:cNvPr id="40" name="Text Box 9540"/>
        <xdr:cNvSpPr txBox="1"/>
      </xdr:nvSpPr>
      <xdr:spPr>
        <a:xfrm>
          <a:off x="8728075" y="5461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1"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52"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53"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5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6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6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6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6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64"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65"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66"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67"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68"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69"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0"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1"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2"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3"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4"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5"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6"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20</xdr:row>
      <xdr:rowOff>0</xdr:rowOff>
    </xdr:from>
    <xdr:to>
      <xdr:col>6</xdr:col>
      <xdr:colOff>79375</xdr:colOff>
      <xdr:row>21</xdr:row>
      <xdr:rowOff>135255</xdr:rowOff>
    </xdr:to>
    <xdr:sp>
      <xdr:nvSpPr>
        <xdr:cNvPr id="77" name="Text Box 9540"/>
        <xdr:cNvSpPr txBox="1"/>
      </xdr:nvSpPr>
      <xdr:spPr>
        <a:xfrm>
          <a:off x="6823710" y="13284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78"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79"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0"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1"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2"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3"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4"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5"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6"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7"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8"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89"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0"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1"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2"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3"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4"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5"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6"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7"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8"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21</xdr:row>
      <xdr:rowOff>0</xdr:rowOff>
    </xdr:from>
    <xdr:to>
      <xdr:col>6</xdr:col>
      <xdr:colOff>79375</xdr:colOff>
      <xdr:row>21</xdr:row>
      <xdr:rowOff>770255</xdr:rowOff>
    </xdr:to>
    <xdr:sp>
      <xdr:nvSpPr>
        <xdr:cNvPr id="99" name="Text Box 9540"/>
        <xdr:cNvSpPr txBox="1"/>
      </xdr:nvSpPr>
      <xdr:spPr>
        <a:xfrm>
          <a:off x="6823710" y="139192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0"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1"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2"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3"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4"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5"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6"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7"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8"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09"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0"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1"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2"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3"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4"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5"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6"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7"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8"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19"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20"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121" name="Text Box 9540"/>
        <xdr:cNvSpPr txBox="1"/>
      </xdr:nvSpPr>
      <xdr:spPr>
        <a:xfrm>
          <a:off x="6823710" y="15494000"/>
          <a:ext cx="79375" cy="770255"/>
        </a:xfrm>
        <a:prstGeom prst="rect">
          <a:avLst/>
        </a:prstGeom>
        <a:noFill/>
        <a:ln w="9525">
          <a:noFill/>
        </a:ln>
      </xdr:spPr>
    </xdr:sp>
    <xdr:clientData/>
  </xdr:twoCellAnchor>
  <xdr:twoCellAnchor editAs="oneCell">
    <xdr:from>
      <xdr:col>7</xdr:col>
      <xdr:colOff>0</xdr:colOff>
      <xdr:row>27</xdr:row>
      <xdr:rowOff>0</xdr:rowOff>
    </xdr:from>
    <xdr:to>
      <xdr:col>7</xdr:col>
      <xdr:colOff>79375</xdr:colOff>
      <xdr:row>27</xdr:row>
      <xdr:rowOff>739775</xdr:rowOff>
    </xdr:to>
    <xdr:sp>
      <xdr:nvSpPr>
        <xdr:cNvPr id="122" name="Text Box 9540"/>
        <xdr:cNvSpPr txBox="1"/>
      </xdr:nvSpPr>
      <xdr:spPr>
        <a:xfrm>
          <a:off x="8728075" y="18643600"/>
          <a:ext cx="79375" cy="739775"/>
        </a:xfrm>
        <a:prstGeom prst="rect">
          <a:avLst/>
        </a:prstGeom>
        <a:noFill/>
        <a:ln w="9525">
          <a:noFill/>
        </a:ln>
      </xdr:spPr>
    </xdr:sp>
    <xdr:clientData/>
  </xdr:twoCellAnchor>
  <xdr:twoCellAnchor editAs="oneCell">
    <xdr:from>
      <xdr:col>7</xdr:col>
      <xdr:colOff>0</xdr:colOff>
      <xdr:row>27</xdr:row>
      <xdr:rowOff>0</xdr:rowOff>
    </xdr:from>
    <xdr:to>
      <xdr:col>7</xdr:col>
      <xdr:colOff>79375</xdr:colOff>
      <xdr:row>27</xdr:row>
      <xdr:rowOff>739775</xdr:rowOff>
    </xdr:to>
    <xdr:sp>
      <xdr:nvSpPr>
        <xdr:cNvPr id="123" name="Text Box 9540"/>
        <xdr:cNvSpPr txBox="1"/>
      </xdr:nvSpPr>
      <xdr:spPr>
        <a:xfrm>
          <a:off x="8728075" y="1864360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24"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25"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26"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27"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28"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29"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0"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1"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2"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3"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4"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5"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6"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7"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8"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39"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40"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41"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42"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43"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44" name="Text Box 9540"/>
        <xdr:cNvSpPr txBox="1"/>
      </xdr:nvSpPr>
      <xdr:spPr>
        <a:xfrm>
          <a:off x="6823710" y="2021840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30</xdr:row>
      <xdr:rowOff>59055</xdr:rowOff>
    </xdr:to>
    <xdr:sp>
      <xdr:nvSpPr>
        <xdr:cNvPr id="145" name="Text Box 9540"/>
        <xdr:cNvSpPr txBox="1"/>
      </xdr:nvSpPr>
      <xdr:spPr>
        <a:xfrm>
          <a:off x="6823710" y="20218400"/>
          <a:ext cx="79375" cy="77025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30</xdr:row>
      <xdr:rowOff>28575</xdr:rowOff>
    </xdr:to>
    <xdr:sp>
      <xdr:nvSpPr>
        <xdr:cNvPr id="146" name="Text Box 9540"/>
        <xdr:cNvSpPr txBox="1"/>
      </xdr:nvSpPr>
      <xdr:spPr>
        <a:xfrm>
          <a:off x="8728075" y="20218400"/>
          <a:ext cx="79375" cy="7397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30</xdr:row>
      <xdr:rowOff>28575</xdr:rowOff>
    </xdr:to>
    <xdr:sp>
      <xdr:nvSpPr>
        <xdr:cNvPr id="147" name="Text Box 9540"/>
        <xdr:cNvSpPr txBox="1"/>
      </xdr:nvSpPr>
      <xdr:spPr>
        <a:xfrm>
          <a:off x="8728075" y="20218400"/>
          <a:ext cx="79375" cy="7397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48"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49"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0"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1"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2"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3"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4"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5"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6"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7"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8"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59"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0"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1"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2"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3"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4"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5"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6"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7"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8" name="Text Box 9540"/>
        <xdr:cNvSpPr txBox="1"/>
      </xdr:nvSpPr>
      <xdr:spPr>
        <a:xfrm>
          <a:off x="6823710" y="22504400"/>
          <a:ext cx="79375" cy="77025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33</xdr:row>
      <xdr:rowOff>33655</xdr:rowOff>
    </xdr:to>
    <xdr:sp>
      <xdr:nvSpPr>
        <xdr:cNvPr id="169" name="Text Box 9540"/>
        <xdr:cNvSpPr txBox="1"/>
      </xdr:nvSpPr>
      <xdr:spPr>
        <a:xfrm>
          <a:off x="6823710" y="22504400"/>
          <a:ext cx="79375" cy="770255"/>
        </a:xfrm>
        <a:prstGeom prst="rect">
          <a:avLst/>
        </a:prstGeom>
        <a:noFill/>
        <a:ln w="9525">
          <a:noFill/>
        </a:ln>
      </xdr:spPr>
    </xdr:sp>
    <xdr:clientData/>
  </xdr:twoCellAnchor>
  <xdr:twoCellAnchor editAs="oneCell">
    <xdr:from>
      <xdr:col>7</xdr:col>
      <xdr:colOff>0</xdr:colOff>
      <xdr:row>32</xdr:row>
      <xdr:rowOff>0</xdr:rowOff>
    </xdr:from>
    <xdr:to>
      <xdr:col>7</xdr:col>
      <xdr:colOff>79375</xdr:colOff>
      <xdr:row>33</xdr:row>
      <xdr:rowOff>3175</xdr:rowOff>
    </xdr:to>
    <xdr:sp>
      <xdr:nvSpPr>
        <xdr:cNvPr id="170" name="Text Box 9540"/>
        <xdr:cNvSpPr txBox="1"/>
      </xdr:nvSpPr>
      <xdr:spPr>
        <a:xfrm>
          <a:off x="8728075" y="22504400"/>
          <a:ext cx="79375" cy="739775"/>
        </a:xfrm>
        <a:prstGeom prst="rect">
          <a:avLst/>
        </a:prstGeom>
        <a:noFill/>
        <a:ln w="9525">
          <a:noFill/>
        </a:ln>
      </xdr:spPr>
    </xdr:sp>
    <xdr:clientData/>
  </xdr:twoCellAnchor>
  <xdr:twoCellAnchor editAs="oneCell">
    <xdr:from>
      <xdr:col>7</xdr:col>
      <xdr:colOff>0</xdr:colOff>
      <xdr:row>32</xdr:row>
      <xdr:rowOff>0</xdr:rowOff>
    </xdr:from>
    <xdr:to>
      <xdr:col>7</xdr:col>
      <xdr:colOff>79375</xdr:colOff>
      <xdr:row>33</xdr:row>
      <xdr:rowOff>3175</xdr:rowOff>
    </xdr:to>
    <xdr:sp>
      <xdr:nvSpPr>
        <xdr:cNvPr id="171" name="Text Box 9540"/>
        <xdr:cNvSpPr txBox="1"/>
      </xdr:nvSpPr>
      <xdr:spPr>
        <a:xfrm>
          <a:off x="8728075" y="22504400"/>
          <a:ext cx="79375" cy="739775"/>
        </a:xfrm>
        <a:prstGeom prst="rect">
          <a:avLst/>
        </a:prstGeom>
        <a:noFill/>
        <a:ln w="9525">
          <a:noFill/>
        </a:ln>
      </xdr:spPr>
    </xdr:sp>
    <xdr:clientData/>
  </xdr:twoCellAnchor>
  <xdr:twoCellAnchor editAs="oneCell">
    <xdr:from>
      <xdr:col>7</xdr:col>
      <xdr:colOff>0</xdr:colOff>
      <xdr:row>36</xdr:row>
      <xdr:rowOff>0</xdr:rowOff>
    </xdr:from>
    <xdr:to>
      <xdr:col>7</xdr:col>
      <xdr:colOff>79375</xdr:colOff>
      <xdr:row>37</xdr:row>
      <xdr:rowOff>3175</xdr:rowOff>
    </xdr:to>
    <xdr:sp>
      <xdr:nvSpPr>
        <xdr:cNvPr id="172" name="Text Box 9540"/>
        <xdr:cNvSpPr txBox="1"/>
      </xdr:nvSpPr>
      <xdr:spPr>
        <a:xfrm>
          <a:off x="8728075" y="25438100"/>
          <a:ext cx="79375" cy="739775"/>
        </a:xfrm>
        <a:prstGeom prst="rect">
          <a:avLst/>
        </a:prstGeom>
        <a:noFill/>
        <a:ln w="9525">
          <a:noFill/>
        </a:ln>
      </xdr:spPr>
    </xdr:sp>
    <xdr:clientData/>
  </xdr:twoCellAnchor>
  <xdr:twoCellAnchor editAs="oneCell">
    <xdr:from>
      <xdr:col>7</xdr:col>
      <xdr:colOff>0</xdr:colOff>
      <xdr:row>36</xdr:row>
      <xdr:rowOff>0</xdr:rowOff>
    </xdr:from>
    <xdr:to>
      <xdr:col>7</xdr:col>
      <xdr:colOff>79375</xdr:colOff>
      <xdr:row>37</xdr:row>
      <xdr:rowOff>3175</xdr:rowOff>
    </xdr:to>
    <xdr:sp>
      <xdr:nvSpPr>
        <xdr:cNvPr id="173" name="Text Box 9540"/>
        <xdr:cNvSpPr txBox="1"/>
      </xdr:nvSpPr>
      <xdr:spPr>
        <a:xfrm>
          <a:off x="8728075" y="25438100"/>
          <a:ext cx="79375" cy="7397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38</xdr:row>
      <xdr:rowOff>3175</xdr:rowOff>
    </xdr:to>
    <xdr:sp>
      <xdr:nvSpPr>
        <xdr:cNvPr id="174" name="Text Box 9540"/>
        <xdr:cNvSpPr txBox="1"/>
      </xdr:nvSpPr>
      <xdr:spPr>
        <a:xfrm>
          <a:off x="8728075" y="26174700"/>
          <a:ext cx="79375" cy="7397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38</xdr:row>
      <xdr:rowOff>3175</xdr:rowOff>
    </xdr:to>
    <xdr:sp>
      <xdr:nvSpPr>
        <xdr:cNvPr id="175" name="Text Box 9540"/>
        <xdr:cNvSpPr txBox="1"/>
      </xdr:nvSpPr>
      <xdr:spPr>
        <a:xfrm>
          <a:off x="8728075" y="26174700"/>
          <a:ext cx="79375" cy="73977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739775</xdr:rowOff>
    </xdr:to>
    <xdr:sp>
      <xdr:nvSpPr>
        <xdr:cNvPr id="176" name="Text Box 9540"/>
        <xdr:cNvSpPr txBox="1"/>
      </xdr:nvSpPr>
      <xdr:spPr>
        <a:xfrm>
          <a:off x="8728075" y="27673300"/>
          <a:ext cx="79375" cy="73977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739775</xdr:rowOff>
    </xdr:to>
    <xdr:sp>
      <xdr:nvSpPr>
        <xdr:cNvPr id="177" name="Text Box 9540"/>
        <xdr:cNvSpPr txBox="1"/>
      </xdr:nvSpPr>
      <xdr:spPr>
        <a:xfrm>
          <a:off x="8728075" y="27673300"/>
          <a:ext cx="79375" cy="73977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78"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79"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0"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1"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2"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3"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4"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5"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6"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7"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8"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89"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0"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1"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2"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3"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4"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5"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6"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7"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8" name="Text Box 9540"/>
        <xdr:cNvSpPr txBox="1"/>
      </xdr:nvSpPr>
      <xdr:spPr>
        <a:xfrm>
          <a:off x="6823710" y="32816800"/>
          <a:ext cx="79375" cy="770255"/>
        </a:xfrm>
        <a:prstGeom prst="rect">
          <a:avLst/>
        </a:prstGeom>
        <a:noFill/>
        <a:ln w="9525">
          <a:noFill/>
        </a:ln>
      </xdr:spPr>
    </xdr:sp>
    <xdr:clientData/>
  </xdr:twoCellAnchor>
  <xdr:twoCellAnchor editAs="oneCell">
    <xdr:from>
      <xdr:col>6</xdr:col>
      <xdr:colOff>0</xdr:colOff>
      <xdr:row>44</xdr:row>
      <xdr:rowOff>0</xdr:rowOff>
    </xdr:from>
    <xdr:to>
      <xdr:col>6</xdr:col>
      <xdr:colOff>79375</xdr:colOff>
      <xdr:row>45</xdr:row>
      <xdr:rowOff>59055</xdr:rowOff>
    </xdr:to>
    <xdr:sp>
      <xdr:nvSpPr>
        <xdr:cNvPr id="199" name="Text Box 9540"/>
        <xdr:cNvSpPr txBox="1"/>
      </xdr:nvSpPr>
      <xdr:spPr>
        <a:xfrm>
          <a:off x="6823710" y="32816800"/>
          <a:ext cx="79375" cy="770255"/>
        </a:xfrm>
        <a:prstGeom prst="rect">
          <a:avLst/>
        </a:prstGeom>
        <a:noFill/>
        <a:ln w="9525">
          <a:noFill/>
        </a:ln>
      </xdr:spPr>
    </xdr:sp>
    <xdr:clientData/>
  </xdr:twoCellAnchor>
  <xdr:twoCellAnchor editAs="oneCell">
    <xdr:from>
      <xdr:col>7</xdr:col>
      <xdr:colOff>0</xdr:colOff>
      <xdr:row>44</xdr:row>
      <xdr:rowOff>0</xdr:rowOff>
    </xdr:from>
    <xdr:to>
      <xdr:col>7</xdr:col>
      <xdr:colOff>79375</xdr:colOff>
      <xdr:row>45</xdr:row>
      <xdr:rowOff>28575</xdr:rowOff>
    </xdr:to>
    <xdr:sp>
      <xdr:nvSpPr>
        <xdr:cNvPr id="200" name="Text Box 9540"/>
        <xdr:cNvSpPr txBox="1"/>
      </xdr:nvSpPr>
      <xdr:spPr>
        <a:xfrm>
          <a:off x="8728075" y="32816800"/>
          <a:ext cx="79375" cy="739775"/>
        </a:xfrm>
        <a:prstGeom prst="rect">
          <a:avLst/>
        </a:prstGeom>
        <a:noFill/>
        <a:ln w="9525">
          <a:noFill/>
        </a:ln>
      </xdr:spPr>
    </xdr:sp>
    <xdr:clientData/>
  </xdr:twoCellAnchor>
  <xdr:twoCellAnchor editAs="oneCell">
    <xdr:from>
      <xdr:col>7</xdr:col>
      <xdr:colOff>0</xdr:colOff>
      <xdr:row>44</xdr:row>
      <xdr:rowOff>0</xdr:rowOff>
    </xdr:from>
    <xdr:to>
      <xdr:col>7</xdr:col>
      <xdr:colOff>79375</xdr:colOff>
      <xdr:row>45</xdr:row>
      <xdr:rowOff>28575</xdr:rowOff>
    </xdr:to>
    <xdr:sp>
      <xdr:nvSpPr>
        <xdr:cNvPr id="201" name="Text Box 9540"/>
        <xdr:cNvSpPr txBox="1"/>
      </xdr:nvSpPr>
      <xdr:spPr>
        <a:xfrm>
          <a:off x="8728075" y="328168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202" name="Text Box 9540"/>
        <xdr:cNvSpPr txBox="1"/>
      </xdr:nvSpPr>
      <xdr:spPr>
        <a:xfrm>
          <a:off x="8728075" y="342392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203" name="Text Box 9540"/>
        <xdr:cNvSpPr txBox="1"/>
      </xdr:nvSpPr>
      <xdr:spPr>
        <a:xfrm>
          <a:off x="8728075" y="342392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204" name="Text Box 9540"/>
        <xdr:cNvSpPr txBox="1"/>
      </xdr:nvSpPr>
      <xdr:spPr>
        <a:xfrm>
          <a:off x="8728075" y="342392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205" name="Text Box 9540"/>
        <xdr:cNvSpPr txBox="1"/>
      </xdr:nvSpPr>
      <xdr:spPr>
        <a:xfrm>
          <a:off x="8728075" y="342392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206" name="Text Box 9540"/>
        <xdr:cNvSpPr txBox="1"/>
      </xdr:nvSpPr>
      <xdr:spPr>
        <a:xfrm>
          <a:off x="8728075" y="342392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207" name="Text Box 9540"/>
        <xdr:cNvSpPr txBox="1"/>
      </xdr:nvSpPr>
      <xdr:spPr>
        <a:xfrm>
          <a:off x="8728075" y="34239200"/>
          <a:ext cx="79375" cy="73977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08"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09"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0"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1"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2"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3"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4"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5"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6"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7"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48</xdr:row>
      <xdr:rowOff>0</xdr:rowOff>
    </xdr:from>
    <xdr:to>
      <xdr:col>6</xdr:col>
      <xdr:colOff>79375</xdr:colOff>
      <xdr:row>48</xdr:row>
      <xdr:rowOff>770255</xdr:rowOff>
    </xdr:to>
    <xdr:sp>
      <xdr:nvSpPr>
        <xdr:cNvPr id="218" name="Text Box 9540"/>
        <xdr:cNvSpPr txBox="1"/>
      </xdr:nvSpPr>
      <xdr:spPr>
        <a:xfrm>
          <a:off x="6823710" y="358013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1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2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3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0"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41"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42"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4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5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6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6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6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6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64"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65"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66"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67"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68"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6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79"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80"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281"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8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29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0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1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1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1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1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14"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15"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16"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17"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18"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19"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20"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2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3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4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5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4"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65"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66"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67"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68"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6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7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8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0"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91"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392"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3"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4"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5"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6"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7"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8"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399"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00"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01"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02" name="Text Box 9540"/>
        <xdr:cNvSpPr txBox="1"/>
      </xdr:nvSpPr>
      <xdr:spPr>
        <a:xfrm>
          <a:off x="6823710" y="40970200"/>
          <a:ext cx="79375" cy="770255"/>
        </a:xfrm>
        <a:prstGeom prst="rect">
          <a:avLst/>
        </a:prstGeom>
        <a:noFill/>
        <a:ln w="9525">
          <a:noFill/>
        </a:ln>
      </xdr:spPr>
    </xdr:sp>
    <xdr:clientData/>
  </xdr:twoCellAnchor>
  <xdr:twoCellAnchor editAs="oneCell">
    <xdr:from>
      <xdr:col>6</xdr:col>
      <xdr:colOff>0</xdr:colOff>
      <xdr:row>55</xdr:row>
      <xdr:rowOff>0</xdr:rowOff>
    </xdr:from>
    <xdr:to>
      <xdr:col>6</xdr:col>
      <xdr:colOff>79375</xdr:colOff>
      <xdr:row>56</xdr:row>
      <xdr:rowOff>33655</xdr:rowOff>
    </xdr:to>
    <xdr:sp>
      <xdr:nvSpPr>
        <xdr:cNvPr id="403" name="Text Box 9540"/>
        <xdr:cNvSpPr txBox="1"/>
      </xdr:nvSpPr>
      <xdr:spPr>
        <a:xfrm>
          <a:off x="6823710" y="40970200"/>
          <a:ext cx="79375" cy="77025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404" name="Text Box 9540"/>
        <xdr:cNvSpPr txBox="1"/>
      </xdr:nvSpPr>
      <xdr:spPr>
        <a:xfrm>
          <a:off x="8728075" y="40970200"/>
          <a:ext cx="79375" cy="739775"/>
        </a:xfrm>
        <a:prstGeom prst="rect">
          <a:avLst/>
        </a:prstGeom>
        <a:noFill/>
        <a:ln w="9525">
          <a:noFill/>
        </a:ln>
      </xdr:spPr>
    </xdr:sp>
    <xdr:clientData/>
  </xdr:twoCellAnchor>
  <xdr:twoCellAnchor editAs="oneCell">
    <xdr:from>
      <xdr:col>7</xdr:col>
      <xdr:colOff>0</xdr:colOff>
      <xdr:row>55</xdr:row>
      <xdr:rowOff>0</xdr:rowOff>
    </xdr:from>
    <xdr:to>
      <xdr:col>7</xdr:col>
      <xdr:colOff>79375</xdr:colOff>
      <xdr:row>56</xdr:row>
      <xdr:rowOff>3175</xdr:rowOff>
    </xdr:to>
    <xdr:sp>
      <xdr:nvSpPr>
        <xdr:cNvPr id="405" name="Text Box 9540"/>
        <xdr:cNvSpPr txBox="1"/>
      </xdr:nvSpPr>
      <xdr:spPr>
        <a:xfrm>
          <a:off x="8728075" y="40970200"/>
          <a:ext cx="79375" cy="73977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06"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07"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08"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09"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0"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1"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2"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3"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4"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5"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6"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7"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8"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19"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0"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1"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2"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3"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4"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5"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6" name="Text Box 9540"/>
        <xdr:cNvSpPr txBox="1"/>
      </xdr:nvSpPr>
      <xdr:spPr>
        <a:xfrm>
          <a:off x="6823710" y="6832600"/>
          <a:ext cx="79375" cy="770255"/>
        </a:xfrm>
        <a:prstGeom prst="rect">
          <a:avLst/>
        </a:prstGeom>
        <a:noFill/>
        <a:ln w="9525">
          <a:noFill/>
        </a:ln>
      </xdr:spPr>
    </xdr:sp>
    <xdr:clientData/>
  </xdr:twoCellAnchor>
  <xdr:twoCellAnchor editAs="oneCell">
    <xdr:from>
      <xdr:col>6</xdr:col>
      <xdr:colOff>0</xdr:colOff>
      <xdr:row>11</xdr:row>
      <xdr:rowOff>0</xdr:rowOff>
    </xdr:from>
    <xdr:to>
      <xdr:col>6</xdr:col>
      <xdr:colOff>79375</xdr:colOff>
      <xdr:row>12</xdr:row>
      <xdr:rowOff>109855</xdr:rowOff>
    </xdr:to>
    <xdr:sp>
      <xdr:nvSpPr>
        <xdr:cNvPr id="427" name="Text Box 9540"/>
        <xdr:cNvSpPr txBox="1"/>
      </xdr:nvSpPr>
      <xdr:spPr>
        <a:xfrm>
          <a:off x="6823710" y="6832600"/>
          <a:ext cx="79375" cy="77025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79375</xdr:rowOff>
    </xdr:to>
    <xdr:sp>
      <xdr:nvSpPr>
        <xdr:cNvPr id="428" name="Text Box 9540"/>
        <xdr:cNvSpPr txBox="1"/>
      </xdr:nvSpPr>
      <xdr:spPr>
        <a:xfrm>
          <a:off x="8728075" y="6832600"/>
          <a:ext cx="79375" cy="739775"/>
        </a:xfrm>
        <a:prstGeom prst="rect">
          <a:avLst/>
        </a:prstGeom>
        <a:noFill/>
        <a:ln w="9525">
          <a:noFill/>
        </a:ln>
      </xdr:spPr>
    </xdr:sp>
    <xdr:clientData/>
  </xdr:twoCellAnchor>
  <xdr:twoCellAnchor editAs="oneCell">
    <xdr:from>
      <xdr:col>7</xdr:col>
      <xdr:colOff>0</xdr:colOff>
      <xdr:row>11</xdr:row>
      <xdr:rowOff>0</xdr:rowOff>
    </xdr:from>
    <xdr:to>
      <xdr:col>7</xdr:col>
      <xdr:colOff>79375</xdr:colOff>
      <xdr:row>12</xdr:row>
      <xdr:rowOff>79375</xdr:rowOff>
    </xdr:to>
    <xdr:sp>
      <xdr:nvSpPr>
        <xdr:cNvPr id="429" name="Text Box 9540"/>
        <xdr:cNvSpPr txBox="1"/>
      </xdr:nvSpPr>
      <xdr:spPr>
        <a:xfrm>
          <a:off x="8728075" y="6832600"/>
          <a:ext cx="79375" cy="739775"/>
        </a:xfrm>
        <a:prstGeom prst="rect">
          <a:avLst/>
        </a:prstGeom>
        <a:noFill/>
        <a:ln w="9525">
          <a:noFill/>
        </a:ln>
      </xdr:spPr>
    </xdr:sp>
    <xdr:clientData/>
  </xdr:twoCellAnchor>
  <xdr:twoCellAnchor editAs="oneCell">
    <xdr:from>
      <xdr:col>7</xdr:col>
      <xdr:colOff>0</xdr:colOff>
      <xdr:row>15</xdr:row>
      <xdr:rowOff>0</xdr:rowOff>
    </xdr:from>
    <xdr:to>
      <xdr:col>7</xdr:col>
      <xdr:colOff>79375</xdr:colOff>
      <xdr:row>15</xdr:row>
      <xdr:rowOff>739775</xdr:rowOff>
    </xdr:to>
    <xdr:sp>
      <xdr:nvSpPr>
        <xdr:cNvPr id="430" name="Text Box 9540"/>
        <xdr:cNvSpPr txBox="1"/>
      </xdr:nvSpPr>
      <xdr:spPr>
        <a:xfrm>
          <a:off x="8728075" y="9474200"/>
          <a:ext cx="79375" cy="739775"/>
        </a:xfrm>
        <a:prstGeom prst="rect">
          <a:avLst/>
        </a:prstGeom>
        <a:noFill/>
        <a:ln w="9525">
          <a:noFill/>
        </a:ln>
      </xdr:spPr>
    </xdr:sp>
    <xdr:clientData/>
  </xdr:twoCellAnchor>
  <xdr:twoCellAnchor editAs="oneCell">
    <xdr:from>
      <xdr:col>7</xdr:col>
      <xdr:colOff>0</xdr:colOff>
      <xdr:row>15</xdr:row>
      <xdr:rowOff>0</xdr:rowOff>
    </xdr:from>
    <xdr:to>
      <xdr:col>7</xdr:col>
      <xdr:colOff>79375</xdr:colOff>
      <xdr:row>15</xdr:row>
      <xdr:rowOff>739775</xdr:rowOff>
    </xdr:to>
    <xdr:sp>
      <xdr:nvSpPr>
        <xdr:cNvPr id="431" name="Text Box 9540"/>
        <xdr:cNvSpPr txBox="1"/>
      </xdr:nvSpPr>
      <xdr:spPr>
        <a:xfrm>
          <a:off x="8728075" y="9474200"/>
          <a:ext cx="79375" cy="739775"/>
        </a:xfrm>
        <a:prstGeom prst="rect">
          <a:avLst/>
        </a:prstGeom>
        <a:noFill/>
        <a:ln w="9525">
          <a:noFill/>
        </a:ln>
      </xdr:spPr>
    </xdr:sp>
    <xdr:clientData/>
  </xdr:twoCellAnchor>
  <xdr:twoCellAnchor editAs="oneCell">
    <xdr:from>
      <xdr:col>7</xdr:col>
      <xdr:colOff>0</xdr:colOff>
      <xdr:row>16</xdr:row>
      <xdr:rowOff>0</xdr:rowOff>
    </xdr:from>
    <xdr:to>
      <xdr:col>7</xdr:col>
      <xdr:colOff>79375</xdr:colOff>
      <xdr:row>16</xdr:row>
      <xdr:rowOff>739775</xdr:rowOff>
    </xdr:to>
    <xdr:sp>
      <xdr:nvSpPr>
        <xdr:cNvPr id="432" name="Text Box 9540"/>
        <xdr:cNvSpPr txBox="1"/>
      </xdr:nvSpPr>
      <xdr:spPr>
        <a:xfrm>
          <a:off x="8728075" y="10236200"/>
          <a:ext cx="79375" cy="739775"/>
        </a:xfrm>
        <a:prstGeom prst="rect">
          <a:avLst/>
        </a:prstGeom>
        <a:noFill/>
        <a:ln w="9525">
          <a:noFill/>
        </a:ln>
      </xdr:spPr>
    </xdr:sp>
    <xdr:clientData/>
  </xdr:twoCellAnchor>
  <xdr:twoCellAnchor editAs="oneCell">
    <xdr:from>
      <xdr:col>7</xdr:col>
      <xdr:colOff>0</xdr:colOff>
      <xdr:row>16</xdr:row>
      <xdr:rowOff>0</xdr:rowOff>
    </xdr:from>
    <xdr:to>
      <xdr:col>7</xdr:col>
      <xdr:colOff>79375</xdr:colOff>
      <xdr:row>16</xdr:row>
      <xdr:rowOff>739775</xdr:rowOff>
    </xdr:to>
    <xdr:sp>
      <xdr:nvSpPr>
        <xdr:cNvPr id="433" name="Text Box 9540"/>
        <xdr:cNvSpPr txBox="1"/>
      </xdr:nvSpPr>
      <xdr:spPr>
        <a:xfrm>
          <a:off x="8728075" y="10236200"/>
          <a:ext cx="79375" cy="73977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739775</xdr:rowOff>
    </xdr:to>
    <xdr:sp>
      <xdr:nvSpPr>
        <xdr:cNvPr id="434" name="Text Box 9540"/>
        <xdr:cNvSpPr txBox="1"/>
      </xdr:nvSpPr>
      <xdr:spPr>
        <a:xfrm>
          <a:off x="8728075" y="11760200"/>
          <a:ext cx="79375" cy="73977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739775</xdr:rowOff>
    </xdr:to>
    <xdr:sp>
      <xdr:nvSpPr>
        <xdr:cNvPr id="435" name="Text Box 9540"/>
        <xdr:cNvSpPr txBox="1"/>
      </xdr:nvSpPr>
      <xdr:spPr>
        <a:xfrm>
          <a:off x="8728075" y="11760200"/>
          <a:ext cx="79375" cy="73977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36"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37"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38"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39"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0"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1"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2"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3"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4"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5"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6"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7"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8"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49"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0"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1"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2"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3"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4"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5"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6" name="Text Box 9540"/>
        <xdr:cNvSpPr txBox="1"/>
      </xdr:nvSpPr>
      <xdr:spPr>
        <a:xfrm>
          <a:off x="6823710" y="15494000"/>
          <a:ext cx="79375" cy="770255"/>
        </a:xfrm>
        <a:prstGeom prst="rect">
          <a:avLst/>
        </a:prstGeom>
        <a:noFill/>
        <a:ln w="9525">
          <a:noFill/>
        </a:ln>
      </xdr:spPr>
    </xdr:sp>
    <xdr:clientData/>
  </xdr:twoCellAnchor>
  <xdr:twoCellAnchor editAs="oneCell">
    <xdr:from>
      <xdr:col>6</xdr:col>
      <xdr:colOff>0</xdr:colOff>
      <xdr:row>23</xdr:row>
      <xdr:rowOff>0</xdr:rowOff>
    </xdr:from>
    <xdr:to>
      <xdr:col>6</xdr:col>
      <xdr:colOff>79375</xdr:colOff>
      <xdr:row>23</xdr:row>
      <xdr:rowOff>770255</xdr:rowOff>
    </xdr:to>
    <xdr:sp>
      <xdr:nvSpPr>
        <xdr:cNvPr id="457" name="Text Box 9540"/>
        <xdr:cNvSpPr txBox="1"/>
      </xdr:nvSpPr>
      <xdr:spPr>
        <a:xfrm>
          <a:off x="6823710" y="15494000"/>
          <a:ext cx="79375" cy="77025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739775</xdr:rowOff>
    </xdr:to>
    <xdr:sp>
      <xdr:nvSpPr>
        <xdr:cNvPr id="458" name="Text Box 9540"/>
        <xdr:cNvSpPr txBox="1"/>
      </xdr:nvSpPr>
      <xdr:spPr>
        <a:xfrm>
          <a:off x="8728075" y="15494000"/>
          <a:ext cx="79375" cy="73977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23</xdr:row>
      <xdr:rowOff>739775</xdr:rowOff>
    </xdr:to>
    <xdr:sp>
      <xdr:nvSpPr>
        <xdr:cNvPr id="459" name="Text Box 9540"/>
        <xdr:cNvSpPr txBox="1"/>
      </xdr:nvSpPr>
      <xdr:spPr>
        <a:xfrm>
          <a:off x="8728075" y="154940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739775</xdr:rowOff>
    </xdr:to>
    <xdr:sp>
      <xdr:nvSpPr>
        <xdr:cNvPr id="460" name="Text Box 9540"/>
        <xdr:cNvSpPr txBox="1"/>
      </xdr:nvSpPr>
      <xdr:spPr>
        <a:xfrm>
          <a:off x="8728075" y="170688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739775</xdr:rowOff>
    </xdr:to>
    <xdr:sp>
      <xdr:nvSpPr>
        <xdr:cNvPr id="461" name="Text Box 9540"/>
        <xdr:cNvSpPr txBox="1"/>
      </xdr:nvSpPr>
      <xdr:spPr>
        <a:xfrm>
          <a:off x="8728075" y="170688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739775</xdr:rowOff>
    </xdr:to>
    <xdr:sp>
      <xdr:nvSpPr>
        <xdr:cNvPr id="462" name="Text Box 9540"/>
        <xdr:cNvSpPr txBox="1"/>
      </xdr:nvSpPr>
      <xdr:spPr>
        <a:xfrm>
          <a:off x="8728075" y="170688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739775</xdr:rowOff>
    </xdr:to>
    <xdr:sp>
      <xdr:nvSpPr>
        <xdr:cNvPr id="463" name="Text Box 9540"/>
        <xdr:cNvSpPr txBox="1"/>
      </xdr:nvSpPr>
      <xdr:spPr>
        <a:xfrm>
          <a:off x="8728075" y="170688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739775</xdr:rowOff>
    </xdr:to>
    <xdr:sp>
      <xdr:nvSpPr>
        <xdr:cNvPr id="464" name="Text Box 9540"/>
        <xdr:cNvSpPr txBox="1"/>
      </xdr:nvSpPr>
      <xdr:spPr>
        <a:xfrm>
          <a:off x="8728075" y="170688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739775</xdr:rowOff>
    </xdr:to>
    <xdr:sp>
      <xdr:nvSpPr>
        <xdr:cNvPr id="465" name="Text Box 9540"/>
        <xdr:cNvSpPr txBox="1"/>
      </xdr:nvSpPr>
      <xdr:spPr>
        <a:xfrm>
          <a:off x="8728075" y="17068800"/>
          <a:ext cx="79375" cy="73977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66"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67"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68"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69"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0"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1"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2"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3"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4"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5"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770255</xdr:rowOff>
    </xdr:to>
    <xdr:sp>
      <xdr:nvSpPr>
        <xdr:cNvPr id="476" name="Text Box 9540"/>
        <xdr:cNvSpPr txBox="1"/>
      </xdr:nvSpPr>
      <xdr:spPr>
        <a:xfrm>
          <a:off x="6823710" y="186436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77"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78"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79"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0"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1"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2"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3"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4"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5"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6"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7"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8"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89"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0"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1"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2"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3"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4"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5"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6"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7" name="Text Box 9540"/>
        <xdr:cNvSpPr txBox="1"/>
      </xdr:nvSpPr>
      <xdr:spPr>
        <a:xfrm>
          <a:off x="6823710" y="28435300"/>
          <a:ext cx="79375" cy="770255"/>
        </a:xfrm>
        <a:prstGeom prst="rect">
          <a:avLst/>
        </a:prstGeom>
        <a:noFill/>
        <a:ln w="9525">
          <a:noFill/>
        </a:ln>
      </xdr:spPr>
    </xdr:sp>
    <xdr:clientData/>
  </xdr:twoCellAnchor>
  <xdr:twoCellAnchor editAs="oneCell">
    <xdr:from>
      <xdr:col>6</xdr:col>
      <xdr:colOff>0</xdr:colOff>
      <xdr:row>40</xdr:row>
      <xdr:rowOff>0</xdr:rowOff>
    </xdr:from>
    <xdr:to>
      <xdr:col>6</xdr:col>
      <xdr:colOff>79375</xdr:colOff>
      <xdr:row>41</xdr:row>
      <xdr:rowOff>8255</xdr:rowOff>
    </xdr:to>
    <xdr:sp>
      <xdr:nvSpPr>
        <xdr:cNvPr id="498" name="Text Box 9540"/>
        <xdr:cNvSpPr txBox="1"/>
      </xdr:nvSpPr>
      <xdr:spPr>
        <a:xfrm>
          <a:off x="6823710" y="28435300"/>
          <a:ext cx="79375" cy="770255"/>
        </a:xfrm>
        <a:prstGeom prst="rect">
          <a:avLst/>
        </a:prstGeom>
        <a:noFill/>
        <a:ln w="9525">
          <a:noFill/>
        </a:ln>
      </xdr:spPr>
    </xdr:sp>
    <xdr:clientData/>
  </xdr:twoCellAnchor>
  <xdr:twoCellAnchor editAs="oneCell">
    <xdr:from>
      <xdr:col>7</xdr:col>
      <xdr:colOff>0</xdr:colOff>
      <xdr:row>40</xdr:row>
      <xdr:rowOff>0</xdr:rowOff>
    </xdr:from>
    <xdr:to>
      <xdr:col>7</xdr:col>
      <xdr:colOff>79375</xdr:colOff>
      <xdr:row>40</xdr:row>
      <xdr:rowOff>739775</xdr:rowOff>
    </xdr:to>
    <xdr:sp>
      <xdr:nvSpPr>
        <xdr:cNvPr id="499" name="Text Box 9540"/>
        <xdr:cNvSpPr txBox="1"/>
      </xdr:nvSpPr>
      <xdr:spPr>
        <a:xfrm>
          <a:off x="8728075" y="28435300"/>
          <a:ext cx="79375" cy="739775"/>
        </a:xfrm>
        <a:prstGeom prst="rect">
          <a:avLst/>
        </a:prstGeom>
        <a:noFill/>
        <a:ln w="9525">
          <a:noFill/>
        </a:ln>
      </xdr:spPr>
    </xdr:sp>
    <xdr:clientData/>
  </xdr:twoCellAnchor>
  <xdr:twoCellAnchor editAs="oneCell">
    <xdr:from>
      <xdr:col>7</xdr:col>
      <xdr:colOff>0</xdr:colOff>
      <xdr:row>40</xdr:row>
      <xdr:rowOff>0</xdr:rowOff>
    </xdr:from>
    <xdr:to>
      <xdr:col>7</xdr:col>
      <xdr:colOff>79375</xdr:colOff>
      <xdr:row>40</xdr:row>
      <xdr:rowOff>739775</xdr:rowOff>
    </xdr:to>
    <xdr:sp>
      <xdr:nvSpPr>
        <xdr:cNvPr id="500" name="Text Box 9540"/>
        <xdr:cNvSpPr txBox="1"/>
      </xdr:nvSpPr>
      <xdr:spPr>
        <a:xfrm>
          <a:off x="8728075" y="28435300"/>
          <a:ext cx="79375" cy="7397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1"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2"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3"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4"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5"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6"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7"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8"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09"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0"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1"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2"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3"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4"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5"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6"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7"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8"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19"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20"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21" name="Text Box 9540"/>
        <xdr:cNvSpPr txBox="1"/>
      </xdr:nvSpPr>
      <xdr:spPr>
        <a:xfrm>
          <a:off x="6823710" y="32105600"/>
          <a:ext cx="79375" cy="77025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44</xdr:row>
      <xdr:rowOff>59055</xdr:rowOff>
    </xdr:to>
    <xdr:sp>
      <xdr:nvSpPr>
        <xdr:cNvPr id="522" name="Text Box 9540"/>
        <xdr:cNvSpPr txBox="1"/>
      </xdr:nvSpPr>
      <xdr:spPr>
        <a:xfrm>
          <a:off x="6823710" y="32105600"/>
          <a:ext cx="79375" cy="770255"/>
        </a:xfrm>
        <a:prstGeom prst="rect">
          <a:avLst/>
        </a:prstGeom>
        <a:noFill/>
        <a:ln w="9525">
          <a:noFill/>
        </a:ln>
      </xdr:spPr>
    </xdr:sp>
    <xdr:clientData/>
  </xdr:twoCellAnchor>
  <xdr:twoCellAnchor editAs="oneCell">
    <xdr:from>
      <xdr:col>7</xdr:col>
      <xdr:colOff>0</xdr:colOff>
      <xdr:row>43</xdr:row>
      <xdr:rowOff>0</xdr:rowOff>
    </xdr:from>
    <xdr:to>
      <xdr:col>7</xdr:col>
      <xdr:colOff>79375</xdr:colOff>
      <xdr:row>44</xdr:row>
      <xdr:rowOff>28575</xdr:rowOff>
    </xdr:to>
    <xdr:sp>
      <xdr:nvSpPr>
        <xdr:cNvPr id="523" name="Text Box 9540"/>
        <xdr:cNvSpPr txBox="1"/>
      </xdr:nvSpPr>
      <xdr:spPr>
        <a:xfrm>
          <a:off x="8728075" y="32105600"/>
          <a:ext cx="79375" cy="739775"/>
        </a:xfrm>
        <a:prstGeom prst="rect">
          <a:avLst/>
        </a:prstGeom>
        <a:noFill/>
        <a:ln w="9525">
          <a:noFill/>
        </a:ln>
      </xdr:spPr>
    </xdr:sp>
    <xdr:clientData/>
  </xdr:twoCellAnchor>
  <xdr:twoCellAnchor editAs="oneCell">
    <xdr:from>
      <xdr:col>7</xdr:col>
      <xdr:colOff>0</xdr:colOff>
      <xdr:row>43</xdr:row>
      <xdr:rowOff>0</xdr:rowOff>
    </xdr:from>
    <xdr:to>
      <xdr:col>7</xdr:col>
      <xdr:colOff>79375</xdr:colOff>
      <xdr:row>44</xdr:row>
      <xdr:rowOff>28575</xdr:rowOff>
    </xdr:to>
    <xdr:sp>
      <xdr:nvSpPr>
        <xdr:cNvPr id="524" name="Text Box 9540"/>
        <xdr:cNvSpPr txBox="1"/>
      </xdr:nvSpPr>
      <xdr:spPr>
        <a:xfrm>
          <a:off x="8728075" y="32105600"/>
          <a:ext cx="79375" cy="739775"/>
        </a:xfrm>
        <a:prstGeom prst="rect">
          <a:avLst/>
        </a:prstGeom>
        <a:noFill/>
        <a:ln w="9525">
          <a:noFill/>
        </a:ln>
      </xdr:spPr>
    </xdr:sp>
    <xdr:clientData/>
  </xdr:twoCellAnchor>
  <xdr:twoCellAnchor editAs="oneCell">
    <xdr:from>
      <xdr:col>7</xdr:col>
      <xdr:colOff>0</xdr:colOff>
      <xdr:row>43</xdr:row>
      <xdr:rowOff>0</xdr:rowOff>
    </xdr:from>
    <xdr:to>
      <xdr:col>7</xdr:col>
      <xdr:colOff>79375</xdr:colOff>
      <xdr:row>44</xdr:row>
      <xdr:rowOff>28575</xdr:rowOff>
    </xdr:to>
    <xdr:sp>
      <xdr:nvSpPr>
        <xdr:cNvPr id="525" name="Text Box 9540"/>
        <xdr:cNvSpPr txBox="1"/>
      </xdr:nvSpPr>
      <xdr:spPr>
        <a:xfrm>
          <a:off x="8728075" y="32105600"/>
          <a:ext cx="79375" cy="739775"/>
        </a:xfrm>
        <a:prstGeom prst="rect">
          <a:avLst/>
        </a:prstGeom>
        <a:noFill/>
        <a:ln w="9525">
          <a:noFill/>
        </a:ln>
      </xdr:spPr>
    </xdr:sp>
    <xdr:clientData/>
  </xdr:twoCellAnchor>
  <xdr:twoCellAnchor editAs="oneCell">
    <xdr:from>
      <xdr:col>7</xdr:col>
      <xdr:colOff>0</xdr:colOff>
      <xdr:row>43</xdr:row>
      <xdr:rowOff>0</xdr:rowOff>
    </xdr:from>
    <xdr:to>
      <xdr:col>7</xdr:col>
      <xdr:colOff>79375</xdr:colOff>
      <xdr:row>44</xdr:row>
      <xdr:rowOff>28575</xdr:rowOff>
    </xdr:to>
    <xdr:sp>
      <xdr:nvSpPr>
        <xdr:cNvPr id="526" name="Text Box 9540"/>
        <xdr:cNvSpPr txBox="1"/>
      </xdr:nvSpPr>
      <xdr:spPr>
        <a:xfrm>
          <a:off x="8728075" y="32105600"/>
          <a:ext cx="79375" cy="73977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27"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28"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29"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0"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1"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2"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3"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4"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5"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6" name="Text Box 9540"/>
        <xdr:cNvSpPr txBox="1"/>
      </xdr:nvSpPr>
      <xdr:spPr>
        <a:xfrm>
          <a:off x="6823710" y="33528000"/>
          <a:ext cx="79375" cy="770255"/>
        </a:xfrm>
        <a:prstGeom prst="rect">
          <a:avLst/>
        </a:prstGeom>
        <a:noFill/>
        <a:ln w="9525">
          <a:noFill/>
        </a:ln>
      </xdr:spPr>
    </xdr:sp>
    <xdr:clientData/>
  </xdr:twoCellAnchor>
  <xdr:twoCellAnchor editAs="oneCell">
    <xdr:from>
      <xdr:col>6</xdr:col>
      <xdr:colOff>0</xdr:colOff>
      <xdr:row>45</xdr:row>
      <xdr:rowOff>0</xdr:rowOff>
    </xdr:from>
    <xdr:to>
      <xdr:col>6</xdr:col>
      <xdr:colOff>79375</xdr:colOff>
      <xdr:row>46</xdr:row>
      <xdr:rowOff>59055</xdr:rowOff>
    </xdr:to>
    <xdr:sp>
      <xdr:nvSpPr>
        <xdr:cNvPr id="537" name="Text Box 9540"/>
        <xdr:cNvSpPr txBox="1"/>
      </xdr:nvSpPr>
      <xdr:spPr>
        <a:xfrm>
          <a:off x="6823710" y="33528000"/>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538" name="Text Box 9540"/>
        <xdr:cNvSpPr txBox="1"/>
      </xdr:nvSpPr>
      <xdr:spPr>
        <a:xfrm>
          <a:off x="8728075" y="34239200"/>
          <a:ext cx="79375" cy="73977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739775</xdr:rowOff>
    </xdr:to>
    <xdr:sp>
      <xdr:nvSpPr>
        <xdr:cNvPr id="539" name="Text Box 9540"/>
        <xdr:cNvSpPr txBox="1"/>
      </xdr:nvSpPr>
      <xdr:spPr>
        <a:xfrm>
          <a:off x="8728075" y="34239200"/>
          <a:ext cx="79375" cy="73977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0"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1"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2"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3"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4"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5"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6"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7"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8"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49" name="Text Box 9540"/>
        <xdr:cNvSpPr txBox="1"/>
      </xdr:nvSpPr>
      <xdr:spPr>
        <a:xfrm>
          <a:off x="6823710" y="41706800"/>
          <a:ext cx="79375" cy="770255"/>
        </a:xfrm>
        <a:prstGeom prst="rect">
          <a:avLst/>
        </a:prstGeom>
        <a:noFill/>
        <a:ln w="9525">
          <a:noFill/>
        </a:ln>
      </xdr:spPr>
    </xdr:sp>
    <xdr:clientData/>
  </xdr:twoCellAnchor>
  <xdr:twoCellAnchor editAs="oneCell">
    <xdr:from>
      <xdr:col>6</xdr:col>
      <xdr:colOff>0</xdr:colOff>
      <xdr:row>56</xdr:row>
      <xdr:rowOff>0</xdr:rowOff>
    </xdr:from>
    <xdr:to>
      <xdr:col>6</xdr:col>
      <xdr:colOff>79375</xdr:colOff>
      <xdr:row>56</xdr:row>
      <xdr:rowOff>770255</xdr:rowOff>
    </xdr:to>
    <xdr:sp>
      <xdr:nvSpPr>
        <xdr:cNvPr id="550" name="Text Box 9540"/>
        <xdr:cNvSpPr txBox="1"/>
      </xdr:nvSpPr>
      <xdr:spPr>
        <a:xfrm>
          <a:off x="6823710" y="41706800"/>
          <a:ext cx="79375" cy="77025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
  <sheetViews>
    <sheetView workbookViewId="0">
      <selection activeCell="R10" sqref="R10"/>
    </sheetView>
  </sheetViews>
  <sheetFormatPr defaultColWidth="8.89166666666667" defaultRowHeight="13.5"/>
  <cols>
    <col min="1" max="1" width="10.775" style="44" customWidth="1"/>
    <col min="2" max="2" width="8.775" style="44" customWidth="1"/>
    <col min="3" max="3" width="8.775" style="45" customWidth="1"/>
    <col min="4" max="4" width="8.775" style="46" customWidth="1"/>
    <col min="5" max="5" width="8.775" style="47" customWidth="1"/>
    <col min="6" max="6" width="8.775" style="48" customWidth="1"/>
    <col min="7" max="7" width="8.775" style="46" customWidth="1"/>
    <col min="8" max="8" width="8.775" style="47" customWidth="1"/>
    <col min="9" max="9" width="8.775" style="48" customWidth="1"/>
    <col min="10" max="10" width="8.775" style="46" customWidth="1"/>
    <col min="11" max="11" width="8.775" style="47" customWidth="1"/>
    <col min="12" max="12" width="8.775" style="48" customWidth="1"/>
    <col min="13" max="13" width="8.775" style="46" customWidth="1"/>
    <col min="14" max="14" width="8.775" style="47" customWidth="1"/>
    <col min="15" max="15" width="8.775" style="48" customWidth="1"/>
    <col min="16" max="16" width="8.775" style="46" customWidth="1"/>
    <col min="17" max="17" width="8.775" style="47" customWidth="1"/>
    <col min="18" max="18" width="8.775" style="48" customWidth="1"/>
    <col min="19" max="19" width="8.775" style="46" customWidth="1"/>
    <col min="20" max="20" width="8.775" style="47" customWidth="1"/>
    <col min="21" max="21" width="8.775" style="48" customWidth="1"/>
    <col min="22" max="22" width="8.89166666666667" style="44"/>
    <col min="23" max="23" width="11.1333333333333" style="45"/>
    <col min="24" max="16384" width="8.89166666666667" style="44"/>
  </cols>
  <sheetData>
    <row r="1" s="38" customFormat="1" ht="40" customHeight="1" spans="1:23">
      <c r="A1" s="49" t="s">
        <v>0</v>
      </c>
      <c r="B1" s="49"/>
      <c r="C1" s="50"/>
      <c r="D1" s="49"/>
      <c r="E1" s="50"/>
      <c r="F1" s="49"/>
      <c r="G1" s="49"/>
      <c r="H1" s="50"/>
      <c r="I1" s="49"/>
      <c r="J1" s="49"/>
      <c r="K1" s="50"/>
      <c r="L1" s="49"/>
      <c r="M1" s="49"/>
      <c r="N1" s="50"/>
      <c r="O1" s="49"/>
      <c r="P1" s="49"/>
      <c r="Q1" s="50"/>
      <c r="R1" s="49"/>
      <c r="S1" s="49"/>
      <c r="T1" s="50"/>
      <c r="U1" s="49"/>
      <c r="V1" s="49"/>
      <c r="W1" s="50"/>
    </row>
    <row r="2" s="39" customFormat="1" ht="20" customHeight="1" spans="1:23">
      <c r="A2" s="51" t="s">
        <v>1</v>
      </c>
      <c r="B2" s="51"/>
      <c r="C2" s="52"/>
      <c r="D2" s="52"/>
      <c r="E2" s="52"/>
      <c r="F2" s="53"/>
      <c r="G2" s="51"/>
      <c r="H2" s="52"/>
      <c r="I2" s="53"/>
      <c r="K2" s="72"/>
      <c r="L2" s="73"/>
      <c r="N2" s="72"/>
      <c r="O2" s="73"/>
      <c r="Q2" s="72"/>
      <c r="R2" s="73"/>
      <c r="S2" s="74" t="s">
        <v>2</v>
      </c>
      <c r="T2" s="74"/>
      <c r="U2" s="74"/>
      <c r="V2" s="74"/>
      <c r="W2" s="74"/>
    </row>
    <row r="3" s="40" customFormat="1" ht="70" customHeight="1" spans="1:23">
      <c r="A3" s="54" t="s">
        <v>3</v>
      </c>
      <c r="B3" s="54" t="s">
        <v>4</v>
      </c>
      <c r="C3" s="55" t="s">
        <v>5</v>
      </c>
      <c r="D3" s="54" t="s">
        <v>6</v>
      </c>
      <c r="E3" s="56"/>
      <c r="F3" s="57"/>
      <c r="G3" s="54"/>
      <c r="H3" s="56"/>
      <c r="I3" s="57"/>
      <c r="J3" s="54"/>
      <c r="K3" s="56"/>
      <c r="L3" s="57"/>
      <c r="M3" s="54"/>
      <c r="N3" s="56"/>
      <c r="O3" s="57"/>
      <c r="P3" s="54"/>
      <c r="Q3" s="56"/>
      <c r="R3" s="57"/>
      <c r="S3" s="54"/>
      <c r="T3" s="56"/>
      <c r="U3" s="75"/>
      <c r="V3" s="76" t="s">
        <v>7</v>
      </c>
      <c r="W3" s="77" t="s">
        <v>8</v>
      </c>
    </row>
    <row r="4" s="40" customFormat="1" ht="80" customHeight="1" spans="1:23">
      <c r="A4" s="54"/>
      <c r="B4" s="54"/>
      <c r="C4" s="58"/>
      <c r="D4" s="54" t="s">
        <v>9</v>
      </c>
      <c r="E4" s="56" t="s">
        <v>10</v>
      </c>
      <c r="F4" s="57" t="s">
        <v>11</v>
      </c>
      <c r="G4" s="54" t="s">
        <v>12</v>
      </c>
      <c r="H4" s="56" t="s">
        <v>10</v>
      </c>
      <c r="I4" s="57" t="s">
        <v>11</v>
      </c>
      <c r="J4" s="54" t="s">
        <v>13</v>
      </c>
      <c r="K4" s="56" t="s">
        <v>10</v>
      </c>
      <c r="L4" s="57" t="s">
        <v>11</v>
      </c>
      <c r="M4" s="54" t="s">
        <v>14</v>
      </c>
      <c r="N4" s="56" t="s">
        <v>10</v>
      </c>
      <c r="O4" s="57" t="s">
        <v>11</v>
      </c>
      <c r="P4" s="54" t="s">
        <v>15</v>
      </c>
      <c r="Q4" s="56" t="s">
        <v>10</v>
      </c>
      <c r="R4" s="57" t="s">
        <v>11</v>
      </c>
      <c r="S4" s="54" t="s">
        <v>16</v>
      </c>
      <c r="T4" s="56" t="s">
        <v>10</v>
      </c>
      <c r="U4" s="75" t="s">
        <v>11</v>
      </c>
      <c r="V4" s="76"/>
      <c r="W4" s="77"/>
    </row>
    <row r="5" s="41" customFormat="1" ht="60" customHeight="1" spans="1:23">
      <c r="A5" s="59" t="s">
        <v>17</v>
      </c>
      <c r="B5" s="59">
        <f t="shared" ref="B5:H5" si="0">SUM(B6:B13)</f>
        <v>51</v>
      </c>
      <c r="C5" s="60">
        <f t="shared" si="0"/>
        <v>50503.156</v>
      </c>
      <c r="D5" s="59">
        <f t="shared" si="0"/>
        <v>26</v>
      </c>
      <c r="E5" s="60">
        <f t="shared" si="0"/>
        <v>27306.466</v>
      </c>
      <c r="F5" s="61">
        <f>E5/C5</f>
        <v>0.540688308667284</v>
      </c>
      <c r="G5" s="59">
        <f t="shared" si="0"/>
        <v>3</v>
      </c>
      <c r="H5" s="60">
        <f t="shared" si="0"/>
        <v>4651.36</v>
      </c>
      <c r="I5" s="61">
        <f>H5/C5</f>
        <v>0.0921003827958791</v>
      </c>
      <c r="J5" s="59">
        <f t="shared" ref="J5:N5" si="1">SUM(J6:J13)</f>
        <v>15</v>
      </c>
      <c r="K5" s="60">
        <f t="shared" si="1"/>
        <v>15260.5</v>
      </c>
      <c r="L5" s="61">
        <f>K5/C5</f>
        <v>0.302169234730598</v>
      </c>
      <c r="M5" s="59">
        <f t="shared" si="1"/>
        <v>3</v>
      </c>
      <c r="N5" s="60">
        <f t="shared" si="1"/>
        <v>1288.03</v>
      </c>
      <c r="O5" s="61">
        <f>N5/C5</f>
        <v>0.0255039506837949</v>
      </c>
      <c r="P5" s="59">
        <f t="shared" ref="P5:T5" si="2">SUM(P6:P13)</f>
        <v>1</v>
      </c>
      <c r="Q5" s="60">
        <f t="shared" si="2"/>
        <v>1500</v>
      </c>
      <c r="R5" s="61">
        <f>Q5/C5</f>
        <v>0.0297011141244321</v>
      </c>
      <c r="S5" s="59">
        <f t="shared" si="2"/>
        <v>3</v>
      </c>
      <c r="T5" s="60">
        <f t="shared" si="2"/>
        <v>496.8</v>
      </c>
      <c r="U5" s="78">
        <f>T5/C5</f>
        <v>0.00983700899801193</v>
      </c>
      <c r="V5" s="59">
        <f>SUM(V6:V13)</f>
        <v>1</v>
      </c>
      <c r="W5" s="60">
        <f>SUM(W6:W13)</f>
        <v>6000</v>
      </c>
    </row>
    <row r="6" s="42" customFormat="1" ht="60" customHeight="1" spans="1:23">
      <c r="A6" s="62" t="s">
        <v>18</v>
      </c>
      <c r="B6" s="63"/>
      <c r="C6" s="64"/>
      <c r="D6" s="65"/>
      <c r="E6" s="66"/>
      <c r="F6" s="67"/>
      <c r="G6" s="65"/>
      <c r="H6" s="66"/>
      <c r="I6" s="67"/>
      <c r="J6" s="65"/>
      <c r="K6" s="66"/>
      <c r="L6" s="67"/>
      <c r="M6" s="65"/>
      <c r="N6" s="66"/>
      <c r="O6" s="67"/>
      <c r="P6" s="65"/>
      <c r="Q6" s="66"/>
      <c r="R6" s="67"/>
      <c r="S6" s="65"/>
      <c r="T6" s="66"/>
      <c r="U6" s="79"/>
      <c r="V6" s="80"/>
      <c r="W6" s="66"/>
    </row>
    <row r="7" s="42" customFormat="1" ht="60" customHeight="1" spans="1:23">
      <c r="A7" s="62" t="s">
        <v>19</v>
      </c>
      <c r="B7" s="63"/>
      <c r="C7" s="64"/>
      <c r="D7" s="65"/>
      <c r="E7" s="66"/>
      <c r="F7" s="67"/>
      <c r="G7" s="65"/>
      <c r="H7" s="66"/>
      <c r="I7" s="67"/>
      <c r="J7" s="65"/>
      <c r="K7" s="66"/>
      <c r="L7" s="67"/>
      <c r="M7" s="65"/>
      <c r="N7" s="66"/>
      <c r="O7" s="67"/>
      <c r="P7" s="65"/>
      <c r="Q7" s="66"/>
      <c r="R7" s="67"/>
      <c r="S7" s="65"/>
      <c r="T7" s="66"/>
      <c r="U7" s="79"/>
      <c r="V7" s="80"/>
      <c r="W7" s="66"/>
    </row>
    <row r="8" s="42" customFormat="1" ht="60" customHeight="1" spans="1:23">
      <c r="A8" s="62" t="s">
        <v>20</v>
      </c>
      <c r="B8" s="63"/>
      <c r="C8" s="64"/>
      <c r="D8" s="65"/>
      <c r="E8" s="66"/>
      <c r="F8" s="67"/>
      <c r="G8" s="65"/>
      <c r="H8" s="66"/>
      <c r="I8" s="67"/>
      <c r="J8" s="65"/>
      <c r="K8" s="66"/>
      <c r="L8" s="67"/>
      <c r="M8" s="65"/>
      <c r="N8" s="66"/>
      <c r="O8" s="67"/>
      <c r="P8" s="65"/>
      <c r="Q8" s="66"/>
      <c r="R8" s="67"/>
      <c r="S8" s="65"/>
      <c r="T8" s="66"/>
      <c r="U8" s="79"/>
      <c r="V8" s="80"/>
      <c r="W8" s="66"/>
    </row>
    <row r="9" s="42" customFormat="1" ht="60" customHeight="1" spans="1:23">
      <c r="A9" s="62" t="s">
        <v>21</v>
      </c>
      <c r="B9" s="63"/>
      <c r="C9" s="64"/>
      <c r="D9" s="65"/>
      <c r="E9" s="66"/>
      <c r="F9" s="67"/>
      <c r="G9" s="65"/>
      <c r="H9" s="66"/>
      <c r="I9" s="67"/>
      <c r="J9" s="65"/>
      <c r="K9" s="66"/>
      <c r="L9" s="67"/>
      <c r="M9" s="65"/>
      <c r="N9" s="66"/>
      <c r="O9" s="67"/>
      <c r="P9" s="65"/>
      <c r="Q9" s="66"/>
      <c r="R9" s="67"/>
      <c r="S9" s="65"/>
      <c r="T9" s="66"/>
      <c r="U9" s="79"/>
      <c r="V9" s="80"/>
      <c r="W9" s="66"/>
    </row>
    <row r="10" s="43" customFormat="1" ht="60" customHeight="1" spans="1:23">
      <c r="A10" s="68" t="s">
        <v>22</v>
      </c>
      <c r="B10" s="63">
        <v>51</v>
      </c>
      <c r="C10" s="64">
        <v>50503.156</v>
      </c>
      <c r="D10" s="69">
        <v>26</v>
      </c>
      <c r="E10" s="70">
        <v>27306.466</v>
      </c>
      <c r="F10" s="71">
        <f>E10/C10</f>
        <v>0.540688308667284</v>
      </c>
      <c r="G10" s="69">
        <v>3</v>
      </c>
      <c r="H10" s="70">
        <v>4651.36</v>
      </c>
      <c r="I10" s="71">
        <f>H10/C10</f>
        <v>0.0921003827958791</v>
      </c>
      <c r="J10" s="69">
        <v>15</v>
      </c>
      <c r="K10" s="70">
        <v>15260.5</v>
      </c>
      <c r="L10" s="71">
        <f>K10/C10</f>
        <v>0.302169234730598</v>
      </c>
      <c r="M10" s="69">
        <v>3</v>
      </c>
      <c r="N10" s="70">
        <v>1288.03</v>
      </c>
      <c r="O10" s="71">
        <f>N10/C10</f>
        <v>0.0255039506837949</v>
      </c>
      <c r="P10" s="69">
        <v>1</v>
      </c>
      <c r="Q10" s="70">
        <v>1500</v>
      </c>
      <c r="R10" s="71">
        <f>Q10/C10</f>
        <v>0.0297011141244321</v>
      </c>
      <c r="S10" s="69">
        <v>3</v>
      </c>
      <c r="T10" s="70">
        <v>496.8</v>
      </c>
      <c r="U10" s="81">
        <f>T10/C10</f>
        <v>0.00983700899801193</v>
      </c>
      <c r="V10" s="82">
        <v>1</v>
      </c>
      <c r="W10" s="70">
        <v>6000</v>
      </c>
    </row>
    <row r="11" s="42" customFormat="1" ht="60" customHeight="1" spans="1:23">
      <c r="A11" s="62" t="s">
        <v>23</v>
      </c>
      <c r="B11" s="63"/>
      <c r="C11" s="64"/>
      <c r="D11" s="65"/>
      <c r="E11" s="66"/>
      <c r="F11" s="67"/>
      <c r="G11" s="65"/>
      <c r="H11" s="66"/>
      <c r="I11" s="67"/>
      <c r="J11" s="65"/>
      <c r="K11" s="66"/>
      <c r="L11" s="67"/>
      <c r="M11" s="65"/>
      <c r="N11" s="66"/>
      <c r="O11" s="67"/>
      <c r="P11" s="65"/>
      <c r="Q11" s="66"/>
      <c r="R11" s="67"/>
      <c r="S11" s="65"/>
      <c r="T11" s="66"/>
      <c r="U11" s="79"/>
      <c r="V11" s="80"/>
      <c r="W11" s="66"/>
    </row>
    <row r="12" s="42" customFormat="1" ht="60" customHeight="1" spans="1:23">
      <c r="A12" s="62" t="s">
        <v>24</v>
      </c>
      <c r="B12" s="63"/>
      <c r="C12" s="64"/>
      <c r="D12" s="65"/>
      <c r="E12" s="66"/>
      <c r="F12" s="67"/>
      <c r="G12" s="65"/>
      <c r="H12" s="66"/>
      <c r="I12" s="67"/>
      <c r="J12" s="65"/>
      <c r="K12" s="66"/>
      <c r="L12" s="67"/>
      <c r="M12" s="65"/>
      <c r="N12" s="66"/>
      <c r="O12" s="67"/>
      <c r="P12" s="65"/>
      <c r="Q12" s="66"/>
      <c r="R12" s="67"/>
      <c r="S12" s="65"/>
      <c r="T12" s="66"/>
      <c r="U12" s="79"/>
      <c r="V12" s="80"/>
      <c r="W12" s="66"/>
    </row>
    <row r="13" s="42" customFormat="1" ht="60" customHeight="1" spans="1:23">
      <c r="A13" s="62" t="s">
        <v>25</v>
      </c>
      <c r="B13" s="63"/>
      <c r="C13" s="64"/>
      <c r="D13" s="65"/>
      <c r="E13" s="66"/>
      <c r="F13" s="67"/>
      <c r="G13" s="65"/>
      <c r="H13" s="66"/>
      <c r="I13" s="67"/>
      <c r="J13" s="65"/>
      <c r="K13" s="66"/>
      <c r="L13" s="67"/>
      <c r="M13" s="65"/>
      <c r="N13" s="66"/>
      <c r="O13" s="67"/>
      <c r="P13" s="65"/>
      <c r="Q13" s="66"/>
      <c r="R13" s="67"/>
      <c r="S13" s="65"/>
      <c r="T13" s="66"/>
      <c r="U13" s="79"/>
      <c r="V13" s="80"/>
      <c r="W13" s="66"/>
    </row>
  </sheetData>
  <mergeCells count="9">
    <mergeCell ref="A1:W1"/>
    <mergeCell ref="A2:G2"/>
    <mergeCell ref="S2:W2"/>
    <mergeCell ref="D3:U3"/>
    <mergeCell ref="A3:A4"/>
    <mergeCell ref="B3:B4"/>
    <mergeCell ref="C3:C4"/>
    <mergeCell ref="V3:V4"/>
    <mergeCell ref="W3:W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7"/>
  <sheetViews>
    <sheetView tabSelected="1" zoomScale="70" zoomScaleNormal="70" workbookViewId="0">
      <pane ySplit="5" topLeftCell="A6" activePane="bottomLeft" state="frozen"/>
      <selection/>
      <selection pane="bottomLeft" activeCell="H14" sqref="H14"/>
    </sheetView>
  </sheetViews>
  <sheetFormatPr defaultColWidth="9" defaultRowHeight="15"/>
  <cols>
    <col min="1" max="1" width="6.13333333333333" style="6" customWidth="1"/>
    <col min="2" max="2" width="9.64166666666667" style="6" customWidth="1"/>
    <col min="3" max="3" width="44.8166666666667" style="6" customWidth="1"/>
    <col min="4" max="4" width="12.9666666666667" style="6" customWidth="1"/>
    <col min="5" max="5" width="6.775" style="6" customWidth="1"/>
    <col min="6" max="6" width="9.21666666666667" style="6" customWidth="1"/>
    <col min="7" max="7" width="24.9916666666667" style="6" customWidth="1"/>
    <col min="8" max="8" width="85.175" style="7" customWidth="1"/>
    <col min="9" max="9" width="11.4" style="6" customWidth="1"/>
    <col min="10" max="10" width="9.2" style="8" customWidth="1"/>
    <col min="11" max="12" width="9.84166666666667" style="8" customWidth="1"/>
    <col min="13" max="13" width="8.74166666666667" style="8" customWidth="1"/>
    <col min="14" max="14" width="8.90833333333333" style="8" customWidth="1"/>
    <col min="15" max="15" width="10.3083333333333" style="8" customWidth="1"/>
    <col min="16" max="18" width="7.775" style="8" customWidth="1"/>
    <col min="19" max="19" width="10.7" style="8" customWidth="1"/>
    <col min="20" max="20" width="9.99166666666667" style="8" customWidth="1"/>
    <col min="21" max="21" width="9.63333333333333" style="8" customWidth="1"/>
    <col min="22" max="22" width="24.9916666666667" style="8" customWidth="1"/>
    <col min="23" max="16384" width="9" style="9"/>
  </cols>
  <sheetData>
    <row r="1" s="1" customFormat="1" ht="43" customHeight="1" spans="1:22">
      <c r="A1" s="10" t="s">
        <v>26</v>
      </c>
      <c r="B1" s="10"/>
      <c r="C1" s="10"/>
      <c r="D1" s="10"/>
      <c r="E1" s="10"/>
      <c r="F1" s="10"/>
      <c r="G1" s="10"/>
      <c r="H1" s="10"/>
      <c r="I1" s="10"/>
      <c r="J1" s="10"/>
      <c r="K1" s="10"/>
      <c r="L1" s="10"/>
      <c r="M1" s="10"/>
      <c r="N1" s="10"/>
      <c r="O1" s="10"/>
      <c r="P1" s="10"/>
      <c r="Q1" s="10"/>
      <c r="R1" s="10"/>
      <c r="S1" s="10"/>
      <c r="T1" s="10"/>
      <c r="U1" s="10"/>
      <c r="V1" s="10"/>
    </row>
    <row r="2" s="2" customFormat="1" ht="30" customHeight="1" spans="1:22">
      <c r="A2" s="11" t="s">
        <v>27</v>
      </c>
      <c r="B2" s="12" t="s">
        <v>28</v>
      </c>
      <c r="C2" s="11" t="s">
        <v>29</v>
      </c>
      <c r="D2" s="13" t="s">
        <v>6</v>
      </c>
      <c r="E2" s="14" t="s">
        <v>30</v>
      </c>
      <c r="F2" s="11" t="s">
        <v>31</v>
      </c>
      <c r="G2" s="11" t="s">
        <v>32</v>
      </c>
      <c r="H2" s="15" t="s">
        <v>33</v>
      </c>
      <c r="I2" s="11" t="s">
        <v>34</v>
      </c>
      <c r="J2" s="21" t="s">
        <v>35</v>
      </c>
      <c r="K2" s="21"/>
      <c r="L2" s="21"/>
      <c r="M2" s="21"/>
      <c r="N2" s="21"/>
      <c r="O2" s="21"/>
      <c r="P2" s="21"/>
      <c r="Q2" s="21"/>
      <c r="R2" s="21"/>
      <c r="S2" s="21"/>
      <c r="T2" s="21"/>
      <c r="U2" s="21"/>
      <c r="V2" s="15" t="s">
        <v>36</v>
      </c>
    </row>
    <row r="3" s="2" customFormat="1" ht="27" customHeight="1" spans="1:22">
      <c r="A3" s="11"/>
      <c r="B3" s="12"/>
      <c r="C3" s="11"/>
      <c r="D3" s="16"/>
      <c r="E3" s="14"/>
      <c r="F3" s="11"/>
      <c r="G3" s="11"/>
      <c r="H3" s="15"/>
      <c r="I3" s="11"/>
      <c r="J3" s="22" t="s">
        <v>37</v>
      </c>
      <c r="K3" s="22" t="s">
        <v>38</v>
      </c>
      <c r="L3" s="22"/>
      <c r="M3" s="22"/>
      <c r="N3" s="22"/>
      <c r="O3" s="22"/>
      <c r="P3" s="22"/>
      <c r="Q3" s="32"/>
      <c r="R3" s="33" t="s">
        <v>39</v>
      </c>
      <c r="S3" s="34" t="s">
        <v>40</v>
      </c>
      <c r="T3" s="35"/>
      <c r="U3" s="35"/>
      <c r="V3" s="15"/>
    </row>
    <row r="4" s="2" customFormat="1" ht="27" customHeight="1" spans="1:22">
      <c r="A4" s="11"/>
      <c r="B4" s="12"/>
      <c r="C4" s="11"/>
      <c r="D4" s="16"/>
      <c r="E4" s="14"/>
      <c r="F4" s="11"/>
      <c r="G4" s="11"/>
      <c r="H4" s="15"/>
      <c r="I4" s="11"/>
      <c r="J4" s="22"/>
      <c r="K4" s="23" t="s">
        <v>41</v>
      </c>
      <c r="L4" s="23" t="s">
        <v>42</v>
      </c>
      <c r="M4" s="24" t="s">
        <v>43</v>
      </c>
      <c r="N4" s="25"/>
      <c r="O4" s="25"/>
      <c r="P4" s="25"/>
      <c r="Q4" s="25"/>
      <c r="R4" s="33"/>
      <c r="S4" s="36" t="s">
        <v>41</v>
      </c>
      <c r="T4" s="26" t="s">
        <v>42</v>
      </c>
      <c r="U4" s="26" t="s">
        <v>44</v>
      </c>
      <c r="V4" s="15"/>
    </row>
    <row r="5" s="2" customFormat="1" ht="80" customHeight="1" spans="1:22">
      <c r="A5" s="11"/>
      <c r="B5" s="12"/>
      <c r="C5" s="11"/>
      <c r="D5" s="17"/>
      <c r="E5" s="14"/>
      <c r="F5" s="11"/>
      <c r="G5" s="11"/>
      <c r="H5" s="15"/>
      <c r="I5" s="11"/>
      <c r="J5" s="22"/>
      <c r="K5" s="26"/>
      <c r="L5" s="26"/>
      <c r="M5" s="27"/>
      <c r="N5" s="26" t="s">
        <v>45</v>
      </c>
      <c r="O5" s="26" t="s">
        <v>46</v>
      </c>
      <c r="P5" s="26" t="s">
        <v>47</v>
      </c>
      <c r="Q5" s="37" t="s">
        <v>48</v>
      </c>
      <c r="R5" s="33"/>
      <c r="S5" s="36"/>
      <c r="T5" s="26"/>
      <c r="U5" s="26"/>
      <c r="V5" s="15"/>
    </row>
    <row r="6" s="3" customFormat="1" ht="40" customHeight="1" spans="1:22">
      <c r="A6" s="18" t="s">
        <v>49</v>
      </c>
      <c r="B6" s="18"/>
      <c r="C6" s="18"/>
      <c r="D6" s="18"/>
      <c r="E6" s="18"/>
      <c r="F6" s="18"/>
      <c r="G6" s="18"/>
      <c r="H6" s="18"/>
      <c r="I6" s="28"/>
      <c r="J6" s="28">
        <f>SUBTOTAL(109,J7:J57)</f>
        <v>68186.546</v>
      </c>
      <c r="K6" s="28">
        <f t="shared" ref="K6:U6" si="0">SUBTOTAL(109,K7:K57)</f>
        <v>64903.266</v>
      </c>
      <c r="L6" s="28">
        <f t="shared" si="0"/>
        <v>14400.11</v>
      </c>
      <c r="M6" s="28">
        <f t="shared" si="0"/>
        <v>50503.156</v>
      </c>
      <c r="N6" s="28">
        <f t="shared" si="0"/>
        <v>32659.656</v>
      </c>
      <c r="O6" s="28">
        <f t="shared" si="0"/>
        <v>4843.5</v>
      </c>
      <c r="P6" s="28">
        <f t="shared" si="0"/>
        <v>13000</v>
      </c>
      <c r="Q6" s="28">
        <f t="shared" si="0"/>
        <v>0</v>
      </c>
      <c r="R6" s="28">
        <f t="shared" si="0"/>
        <v>2400</v>
      </c>
      <c r="S6" s="28">
        <f t="shared" si="0"/>
        <v>779</v>
      </c>
      <c r="T6" s="28">
        <f t="shared" si="0"/>
        <v>0</v>
      </c>
      <c r="U6" s="28">
        <f t="shared" si="0"/>
        <v>779</v>
      </c>
      <c r="V6" s="28"/>
    </row>
    <row r="7" s="4" customFormat="1" ht="52" customHeight="1" spans="1:22">
      <c r="A7" s="19">
        <v>1</v>
      </c>
      <c r="B7" s="19" t="s">
        <v>50</v>
      </c>
      <c r="C7" s="19" t="s">
        <v>51</v>
      </c>
      <c r="D7" s="19" t="s">
        <v>52</v>
      </c>
      <c r="E7" s="19" t="s">
        <v>53</v>
      </c>
      <c r="F7" s="19" t="s">
        <v>54</v>
      </c>
      <c r="G7" s="19" t="s">
        <v>22</v>
      </c>
      <c r="H7" s="20" t="s">
        <v>55</v>
      </c>
      <c r="I7" s="19" t="s">
        <v>56</v>
      </c>
      <c r="J7" s="29">
        <f t="shared" ref="J7:J31" si="1">K7+R7+S7</f>
        <v>3800</v>
      </c>
      <c r="K7" s="29">
        <f>L7+M7</f>
        <v>3800</v>
      </c>
      <c r="L7" s="29"/>
      <c r="M7" s="29">
        <f>SUM(N7:Q7)</f>
        <v>3800</v>
      </c>
      <c r="N7" s="29">
        <v>3800</v>
      </c>
      <c r="O7" s="29"/>
      <c r="P7" s="29"/>
      <c r="Q7" s="29"/>
      <c r="R7" s="29"/>
      <c r="S7" s="29"/>
      <c r="T7" s="29"/>
      <c r="U7" s="29"/>
      <c r="V7" s="31" t="s">
        <v>57</v>
      </c>
    </row>
    <row r="8" s="4" customFormat="1" ht="52" customHeight="1" spans="1:22">
      <c r="A8" s="19">
        <v>2</v>
      </c>
      <c r="B8" s="19" t="s">
        <v>58</v>
      </c>
      <c r="C8" s="19" t="s">
        <v>59</v>
      </c>
      <c r="D8" s="19" t="s">
        <v>60</v>
      </c>
      <c r="E8" s="19" t="s">
        <v>53</v>
      </c>
      <c r="F8" s="19" t="s">
        <v>54</v>
      </c>
      <c r="G8" s="19" t="s">
        <v>22</v>
      </c>
      <c r="H8" s="20" t="s">
        <v>61</v>
      </c>
      <c r="I8" s="19" t="s">
        <v>62</v>
      </c>
      <c r="J8" s="29">
        <f t="shared" si="1"/>
        <v>852</v>
      </c>
      <c r="K8" s="29">
        <f>L8+M8</f>
        <v>852</v>
      </c>
      <c r="L8" s="29"/>
      <c r="M8" s="29">
        <f>SUM(N8:Q8)</f>
        <v>852</v>
      </c>
      <c r="N8" s="29"/>
      <c r="O8" s="29">
        <v>852</v>
      </c>
      <c r="P8" s="29"/>
      <c r="Q8" s="29"/>
      <c r="R8" s="29"/>
      <c r="S8" s="29"/>
      <c r="T8" s="29"/>
      <c r="U8" s="29"/>
      <c r="V8" s="31" t="s">
        <v>63</v>
      </c>
    </row>
    <row r="9" s="4" customFormat="1" ht="73" customHeight="1" spans="1:22">
      <c r="A9" s="19">
        <v>3</v>
      </c>
      <c r="B9" s="19" t="s">
        <v>64</v>
      </c>
      <c r="C9" s="19" t="s">
        <v>65</v>
      </c>
      <c r="D9" s="19" t="s">
        <v>15</v>
      </c>
      <c r="E9" s="19" t="s">
        <v>53</v>
      </c>
      <c r="F9" s="19" t="s">
        <v>66</v>
      </c>
      <c r="G9" s="19" t="s">
        <v>22</v>
      </c>
      <c r="H9" s="20" t="s">
        <v>67</v>
      </c>
      <c r="I9" s="19" t="s">
        <v>68</v>
      </c>
      <c r="J9" s="29">
        <f t="shared" si="1"/>
        <v>1500</v>
      </c>
      <c r="K9" s="29">
        <f>L9+M9</f>
        <v>1500</v>
      </c>
      <c r="L9" s="29"/>
      <c r="M9" s="29">
        <f>SUM(N9:Q9)</f>
        <v>1500</v>
      </c>
      <c r="N9" s="29">
        <v>1500</v>
      </c>
      <c r="O9" s="29"/>
      <c r="P9" s="29"/>
      <c r="Q9" s="29"/>
      <c r="R9" s="29"/>
      <c r="S9" s="29"/>
      <c r="T9" s="29"/>
      <c r="U9" s="29"/>
      <c r="V9" s="31" t="s">
        <v>69</v>
      </c>
    </row>
    <row r="10" s="4" customFormat="1" ht="59" customHeight="1" spans="1:22">
      <c r="A10" s="19">
        <v>4</v>
      </c>
      <c r="B10" s="19" t="s">
        <v>70</v>
      </c>
      <c r="C10" s="19" t="s">
        <v>71</v>
      </c>
      <c r="D10" s="19" t="s">
        <v>60</v>
      </c>
      <c r="E10" s="19" t="s">
        <v>53</v>
      </c>
      <c r="F10" s="19" t="s">
        <v>54</v>
      </c>
      <c r="G10" s="19" t="s">
        <v>22</v>
      </c>
      <c r="H10" s="20" t="s">
        <v>72</v>
      </c>
      <c r="I10" s="19" t="s">
        <v>73</v>
      </c>
      <c r="J10" s="29">
        <f t="shared" si="1"/>
        <v>3699.36</v>
      </c>
      <c r="K10" s="29">
        <f>L10+M10</f>
        <v>3699.36</v>
      </c>
      <c r="L10" s="29"/>
      <c r="M10" s="29">
        <f>SUM(N10:Q10)</f>
        <v>3699.36</v>
      </c>
      <c r="N10" s="29"/>
      <c r="O10" s="29">
        <v>3699.36</v>
      </c>
      <c r="P10" s="29"/>
      <c r="Q10" s="29"/>
      <c r="R10" s="29"/>
      <c r="S10" s="29"/>
      <c r="T10" s="29"/>
      <c r="U10" s="29"/>
      <c r="V10" s="31" t="s">
        <v>74</v>
      </c>
    </row>
    <row r="11" s="4" customFormat="1" ht="55" customHeight="1" spans="1:22">
      <c r="A11" s="19">
        <v>5</v>
      </c>
      <c r="B11" s="19" t="s">
        <v>75</v>
      </c>
      <c r="C11" s="19" t="s">
        <v>76</v>
      </c>
      <c r="D11" s="19" t="s">
        <v>60</v>
      </c>
      <c r="E11" s="19" t="s">
        <v>53</v>
      </c>
      <c r="F11" s="19" t="s">
        <v>54</v>
      </c>
      <c r="G11" s="19" t="s">
        <v>22</v>
      </c>
      <c r="H11" s="20" t="s">
        <v>77</v>
      </c>
      <c r="I11" s="19" t="s">
        <v>73</v>
      </c>
      <c r="J11" s="29">
        <f t="shared" si="1"/>
        <v>100</v>
      </c>
      <c r="K11" s="29">
        <f t="shared" ref="K11:K50" si="2">L11+M11</f>
        <v>100</v>
      </c>
      <c r="L11" s="29"/>
      <c r="M11" s="29">
        <f t="shared" ref="M11:M50" si="3">SUM(N11:Q11)</f>
        <v>100</v>
      </c>
      <c r="N11" s="29">
        <v>50</v>
      </c>
      <c r="O11" s="29">
        <v>50</v>
      </c>
      <c r="P11" s="29"/>
      <c r="Q11" s="29"/>
      <c r="R11" s="29"/>
      <c r="S11" s="29"/>
      <c r="T11" s="29"/>
      <c r="U11" s="29"/>
      <c r="V11" s="31" t="s">
        <v>78</v>
      </c>
    </row>
    <row r="12" s="4" customFormat="1" ht="52" customHeight="1" spans="1:22">
      <c r="A12" s="19">
        <v>6</v>
      </c>
      <c r="B12" s="19" t="s">
        <v>79</v>
      </c>
      <c r="C12" s="19" t="s">
        <v>80</v>
      </c>
      <c r="D12" s="19" t="s">
        <v>16</v>
      </c>
      <c r="E12" s="19" t="s">
        <v>53</v>
      </c>
      <c r="F12" s="19" t="s">
        <v>54</v>
      </c>
      <c r="G12" s="19" t="s">
        <v>22</v>
      </c>
      <c r="H12" s="20" t="s">
        <v>81</v>
      </c>
      <c r="I12" s="19" t="s">
        <v>82</v>
      </c>
      <c r="J12" s="29">
        <f t="shared" si="1"/>
        <v>400</v>
      </c>
      <c r="K12" s="29">
        <f t="shared" si="2"/>
        <v>400</v>
      </c>
      <c r="L12" s="29"/>
      <c r="M12" s="29">
        <f t="shared" si="3"/>
        <v>400</v>
      </c>
      <c r="N12" s="29">
        <v>400</v>
      </c>
      <c r="O12" s="29"/>
      <c r="P12" s="29"/>
      <c r="Q12" s="29"/>
      <c r="R12" s="29"/>
      <c r="S12" s="29"/>
      <c r="T12" s="29"/>
      <c r="U12" s="29"/>
      <c r="V12" s="31" t="s">
        <v>83</v>
      </c>
    </row>
    <row r="13" s="4" customFormat="1" ht="52" customHeight="1" spans="1:22">
      <c r="A13" s="19">
        <v>7</v>
      </c>
      <c r="B13" s="19" t="s">
        <v>84</v>
      </c>
      <c r="C13" s="19" t="s">
        <v>85</v>
      </c>
      <c r="D13" s="19" t="s">
        <v>14</v>
      </c>
      <c r="E13" s="19" t="s">
        <v>53</v>
      </c>
      <c r="F13" s="19" t="s">
        <v>86</v>
      </c>
      <c r="G13" s="19" t="s">
        <v>22</v>
      </c>
      <c r="H13" s="19" t="s">
        <v>87</v>
      </c>
      <c r="I13" s="19" t="s">
        <v>88</v>
      </c>
      <c r="J13" s="29">
        <f t="shared" si="1"/>
        <v>1095.89</v>
      </c>
      <c r="K13" s="29">
        <f t="shared" si="2"/>
        <v>1095.89</v>
      </c>
      <c r="L13" s="29"/>
      <c r="M13" s="29">
        <f t="shared" si="3"/>
        <v>1095.89</v>
      </c>
      <c r="N13" s="29">
        <v>1095.89</v>
      </c>
      <c r="O13" s="29"/>
      <c r="P13" s="29"/>
      <c r="Q13" s="29"/>
      <c r="R13" s="29"/>
      <c r="S13" s="29"/>
      <c r="T13" s="29"/>
      <c r="U13" s="29"/>
      <c r="V13" s="31" t="s">
        <v>87</v>
      </c>
    </row>
    <row r="14" s="4" customFormat="1" ht="52" customHeight="1" spans="1:22">
      <c r="A14" s="19">
        <v>8</v>
      </c>
      <c r="B14" s="19" t="s">
        <v>89</v>
      </c>
      <c r="C14" s="19" t="s">
        <v>90</v>
      </c>
      <c r="D14" s="19" t="s">
        <v>16</v>
      </c>
      <c r="E14" s="19" t="s">
        <v>53</v>
      </c>
      <c r="F14" s="19" t="s">
        <v>91</v>
      </c>
      <c r="G14" s="19" t="s">
        <v>22</v>
      </c>
      <c r="H14" s="19" t="s">
        <v>92</v>
      </c>
      <c r="I14" s="19" t="s">
        <v>93</v>
      </c>
      <c r="J14" s="29">
        <f t="shared" si="1"/>
        <v>46.8</v>
      </c>
      <c r="K14" s="29">
        <f t="shared" si="2"/>
        <v>46.8</v>
      </c>
      <c r="L14" s="29"/>
      <c r="M14" s="29">
        <f t="shared" si="3"/>
        <v>46.8</v>
      </c>
      <c r="N14" s="29">
        <v>46.8</v>
      </c>
      <c r="O14" s="29"/>
      <c r="P14" s="29"/>
      <c r="Q14" s="29"/>
      <c r="R14" s="29"/>
      <c r="S14" s="29"/>
      <c r="T14" s="29"/>
      <c r="U14" s="29"/>
      <c r="V14" s="31" t="s">
        <v>94</v>
      </c>
    </row>
    <row r="15" s="4" customFormat="1" ht="52" customHeight="1" spans="1:22">
      <c r="A15" s="19">
        <v>9</v>
      </c>
      <c r="B15" s="19" t="s">
        <v>95</v>
      </c>
      <c r="C15" s="19" t="s">
        <v>96</v>
      </c>
      <c r="D15" s="19" t="s">
        <v>16</v>
      </c>
      <c r="E15" s="19" t="s">
        <v>53</v>
      </c>
      <c r="F15" s="19" t="s">
        <v>91</v>
      </c>
      <c r="G15" s="19" t="s">
        <v>22</v>
      </c>
      <c r="H15" s="19" t="s">
        <v>97</v>
      </c>
      <c r="I15" s="19" t="s">
        <v>98</v>
      </c>
      <c r="J15" s="29">
        <f t="shared" si="1"/>
        <v>50</v>
      </c>
      <c r="K15" s="29">
        <f t="shared" si="2"/>
        <v>50</v>
      </c>
      <c r="L15" s="29"/>
      <c r="M15" s="29">
        <f t="shared" si="3"/>
        <v>50</v>
      </c>
      <c r="N15" s="29"/>
      <c r="O15" s="29">
        <v>50</v>
      </c>
      <c r="P15" s="29"/>
      <c r="Q15" s="29"/>
      <c r="R15" s="29"/>
      <c r="S15" s="29"/>
      <c r="T15" s="29"/>
      <c r="U15" s="29"/>
      <c r="V15" s="31" t="s">
        <v>99</v>
      </c>
    </row>
    <row r="16" s="4" customFormat="1" ht="60" customHeight="1" spans="1:22">
      <c r="A16" s="19">
        <v>10</v>
      </c>
      <c r="B16" s="19" t="s">
        <v>100</v>
      </c>
      <c r="C16" s="19" t="s">
        <v>101</v>
      </c>
      <c r="D16" s="19" t="s">
        <v>13</v>
      </c>
      <c r="E16" s="19" t="s">
        <v>53</v>
      </c>
      <c r="F16" s="19" t="s">
        <v>102</v>
      </c>
      <c r="G16" s="19" t="s">
        <v>103</v>
      </c>
      <c r="H16" s="20" t="s">
        <v>104</v>
      </c>
      <c r="I16" s="19" t="s">
        <v>105</v>
      </c>
      <c r="J16" s="29">
        <f t="shared" si="1"/>
        <v>1410</v>
      </c>
      <c r="K16" s="29">
        <f t="shared" si="2"/>
        <v>1410</v>
      </c>
      <c r="L16" s="29"/>
      <c r="M16" s="29">
        <f t="shared" si="3"/>
        <v>1410</v>
      </c>
      <c r="N16" s="29">
        <v>1410</v>
      </c>
      <c r="O16" s="29"/>
      <c r="P16" s="29"/>
      <c r="Q16" s="29"/>
      <c r="R16" s="29"/>
      <c r="S16" s="29"/>
      <c r="T16" s="29"/>
      <c r="U16" s="29"/>
      <c r="V16" s="31" t="s">
        <v>106</v>
      </c>
    </row>
    <row r="17" s="4" customFormat="1" ht="60" customHeight="1" spans="1:22">
      <c r="A17" s="19">
        <v>11</v>
      </c>
      <c r="B17" s="19" t="s">
        <v>107</v>
      </c>
      <c r="C17" s="19" t="s">
        <v>108</v>
      </c>
      <c r="D17" s="19" t="s">
        <v>13</v>
      </c>
      <c r="E17" s="19" t="s">
        <v>53</v>
      </c>
      <c r="F17" s="19" t="s">
        <v>102</v>
      </c>
      <c r="G17" s="19" t="s">
        <v>109</v>
      </c>
      <c r="H17" s="20" t="s">
        <v>110</v>
      </c>
      <c r="I17" s="19" t="s">
        <v>111</v>
      </c>
      <c r="J17" s="29">
        <f t="shared" si="1"/>
        <v>900</v>
      </c>
      <c r="K17" s="29">
        <f t="shared" si="2"/>
        <v>900</v>
      </c>
      <c r="L17" s="29"/>
      <c r="M17" s="29">
        <f t="shared" si="3"/>
        <v>900</v>
      </c>
      <c r="N17" s="29">
        <v>900</v>
      </c>
      <c r="O17" s="29"/>
      <c r="P17" s="29"/>
      <c r="Q17" s="29"/>
      <c r="R17" s="29"/>
      <c r="S17" s="29"/>
      <c r="T17" s="29"/>
      <c r="U17" s="29"/>
      <c r="V17" s="31" t="s">
        <v>112</v>
      </c>
    </row>
    <row r="18" s="4" customFormat="1" ht="60" customHeight="1" spans="1:22">
      <c r="A18" s="19">
        <v>12</v>
      </c>
      <c r="B18" s="19" t="s">
        <v>113</v>
      </c>
      <c r="C18" s="19" t="s">
        <v>114</v>
      </c>
      <c r="D18" s="19" t="s">
        <v>13</v>
      </c>
      <c r="E18" s="19" t="s">
        <v>53</v>
      </c>
      <c r="F18" s="19" t="s">
        <v>102</v>
      </c>
      <c r="G18" s="19" t="s">
        <v>115</v>
      </c>
      <c r="H18" s="20" t="s">
        <v>116</v>
      </c>
      <c r="I18" s="19" t="s">
        <v>117</v>
      </c>
      <c r="J18" s="29">
        <f t="shared" si="1"/>
        <v>1014</v>
      </c>
      <c r="K18" s="29">
        <f t="shared" si="2"/>
        <v>1014</v>
      </c>
      <c r="L18" s="29"/>
      <c r="M18" s="29">
        <f t="shared" si="3"/>
        <v>1014</v>
      </c>
      <c r="N18" s="29">
        <v>1014</v>
      </c>
      <c r="O18" s="29"/>
      <c r="P18" s="29"/>
      <c r="Q18" s="29"/>
      <c r="R18" s="29"/>
      <c r="S18" s="29"/>
      <c r="T18" s="29"/>
      <c r="U18" s="29"/>
      <c r="V18" s="31" t="s">
        <v>118</v>
      </c>
    </row>
    <row r="19" s="4" customFormat="1" ht="60" customHeight="1" spans="1:22">
      <c r="A19" s="19">
        <v>13</v>
      </c>
      <c r="B19" s="19" t="s">
        <v>119</v>
      </c>
      <c r="C19" s="19" t="s">
        <v>120</v>
      </c>
      <c r="D19" s="19" t="s">
        <v>13</v>
      </c>
      <c r="E19" s="19" t="s">
        <v>53</v>
      </c>
      <c r="F19" s="19" t="s">
        <v>102</v>
      </c>
      <c r="G19" s="19" t="s">
        <v>121</v>
      </c>
      <c r="H19" s="20" t="s">
        <v>122</v>
      </c>
      <c r="I19" s="19" t="s">
        <v>123</v>
      </c>
      <c r="J19" s="29">
        <f t="shared" si="1"/>
        <v>1254.5</v>
      </c>
      <c r="K19" s="29">
        <f t="shared" si="2"/>
        <v>1254.5</v>
      </c>
      <c r="L19" s="29"/>
      <c r="M19" s="29">
        <f t="shared" si="3"/>
        <v>1254.5</v>
      </c>
      <c r="N19" s="29">
        <v>1254.5</v>
      </c>
      <c r="O19" s="29"/>
      <c r="P19" s="29"/>
      <c r="Q19" s="29"/>
      <c r="R19" s="29"/>
      <c r="S19" s="29"/>
      <c r="T19" s="29"/>
      <c r="U19" s="29"/>
      <c r="V19" s="31" t="s">
        <v>124</v>
      </c>
    </row>
    <row r="20" s="4" customFormat="1" ht="60" customHeight="1" spans="1:22">
      <c r="A20" s="19">
        <v>14</v>
      </c>
      <c r="B20" s="19" t="s">
        <v>125</v>
      </c>
      <c r="C20" s="19" t="s">
        <v>126</v>
      </c>
      <c r="D20" s="19" t="s">
        <v>13</v>
      </c>
      <c r="E20" s="19" t="s">
        <v>53</v>
      </c>
      <c r="F20" s="19" t="s">
        <v>102</v>
      </c>
      <c r="G20" s="19" t="s">
        <v>127</v>
      </c>
      <c r="H20" s="20" t="s">
        <v>128</v>
      </c>
      <c r="I20" s="19" t="s">
        <v>129</v>
      </c>
      <c r="J20" s="29">
        <f t="shared" si="1"/>
        <v>1105</v>
      </c>
      <c r="K20" s="29">
        <f t="shared" si="2"/>
        <v>1105</v>
      </c>
      <c r="L20" s="29"/>
      <c r="M20" s="29">
        <f t="shared" si="3"/>
        <v>1105</v>
      </c>
      <c r="N20" s="29">
        <v>1105</v>
      </c>
      <c r="O20" s="29"/>
      <c r="P20" s="29"/>
      <c r="Q20" s="29"/>
      <c r="R20" s="29"/>
      <c r="S20" s="29"/>
      <c r="T20" s="29"/>
      <c r="U20" s="29"/>
      <c r="V20" s="31" t="s">
        <v>130</v>
      </c>
    </row>
    <row r="21" s="4" customFormat="1" ht="50" customHeight="1" spans="1:22">
      <c r="A21" s="19">
        <v>15</v>
      </c>
      <c r="B21" s="19" t="s">
        <v>131</v>
      </c>
      <c r="C21" s="19" t="s">
        <v>132</v>
      </c>
      <c r="D21" s="19" t="s">
        <v>13</v>
      </c>
      <c r="E21" s="19" t="s">
        <v>133</v>
      </c>
      <c r="F21" s="19" t="s">
        <v>102</v>
      </c>
      <c r="G21" s="19" t="s">
        <v>22</v>
      </c>
      <c r="H21" s="20" t="s">
        <v>134</v>
      </c>
      <c r="I21" s="19" t="s">
        <v>62</v>
      </c>
      <c r="J21" s="29">
        <f t="shared" si="1"/>
        <v>1500</v>
      </c>
      <c r="K21" s="29">
        <f t="shared" si="2"/>
        <v>1500</v>
      </c>
      <c r="L21" s="29"/>
      <c r="M21" s="29">
        <f t="shared" si="3"/>
        <v>1500</v>
      </c>
      <c r="N21" s="29">
        <v>1500</v>
      </c>
      <c r="O21" s="29"/>
      <c r="P21" s="29"/>
      <c r="Q21" s="29"/>
      <c r="R21" s="29"/>
      <c r="S21" s="29"/>
      <c r="T21" s="29"/>
      <c r="U21" s="29"/>
      <c r="V21" s="31" t="s">
        <v>135</v>
      </c>
    </row>
    <row r="22" s="4" customFormat="1" ht="62" customHeight="1" spans="1:22">
      <c r="A22" s="19">
        <v>16</v>
      </c>
      <c r="B22" s="19" t="s">
        <v>136</v>
      </c>
      <c r="C22" s="19" t="s">
        <v>137</v>
      </c>
      <c r="D22" s="19" t="s">
        <v>14</v>
      </c>
      <c r="E22" s="19" t="s">
        <v>53</v>
      </c>
      <c r="F22" s="19" t="s">
        <v>102</v>
      </c>
      <c r="G22" s="19" t="s">
        <v>138</v>
      </c>
      <c r="H22" s="20" t="s">
        <v>139</v>
      </c>
      <c r="I22" s="19" t="s">
        <v>140</v>
      </c>
      <c r="J22" s="29">
        <f t="shared" si="1"/>
        <v>92.14</v>
      </c>
      <c r="K22" s="29">
        <f t="shared" si="2"/>
        <v>92.14</v>
      </c>
      <c r="L22" s="29"/>
      <c r="M22" s="29">
        <f t="shared" si="3"/>
        <v>92.14</v>
      </c>
      <c r="N22" s="29"/>
      <c r="O22" s="29">
        <v>92.14</v>
      </c>
      <c r="P22" s="29"/>
      <c r="Q22" s="29"/>
      <c r="R22" s="29"/>
      <c r="S22" s="29"/>
      <c r="T22" s="29"/>
      <c r="U22" s="29"/>
      <c r="V22" s="31" t="s">
        <v>141</v>
      </c>
    </row>
    <row r="23" s="4" customFormat="1" ht="62" customHeight="1" spans="1:22">
      <c r="A23" s="19">
        <v>17</v>
      </c>
      <c r="B23" s="19" t="s">
        <v>142</v>
      </c>
      <c r="C23" s="19" t="s">
        <v>143</v>
      </c>
      <c r="D23" s="19" t="s">
        <v>14</v>
      </c>
      <c r="E23" s="19" t="s">
        <v>53</v>
      </c>
      <c r="F23" s="19" t="s">
        <v>102</v>
      </c>
      <c r="G23" s="19" t="s">
        <v>138</v>
      </c>
      <c r="H23" s="20" t="s">
        <v>144</v>
      </c>
      <c r="I23" s="19" t="s">
        <v>140</v>
      </c>
      <c r="J23" s="29">
        <f t="shared" si="1"/>
        <v>100</v>
      </c>
      <c r="K23" s="29">
        <f t="shared" si="2"/>
        <v>100</v>
      </c>
      <c r="L23" s="29"/>
      <c r="M23" s="29">
        <f t="shared" si="3"/>
        <v>100</v>
      </c>
      <c r="N23" s="29"/>
      <c r="O23" s="29">
        <v>100</v>
      </c>
      <c r="P23" s="29"/>
      <c r="Q23" s="29"/>
      <c r="R23" s="29"/>
      <c r="S23" s="29"/>
      <c r="T23" s="29"/>
      <c r="U23" s="29"/>
      <c r="V23" s="31" t="s">
        <v>145</v>
      </c>
    </row>
    <row r="24" s="4" customFormat="1" ht="62" customHeight="1" spans="1:22">
      <c r="A24" s="19">
        <v>18</v>
      </c>
      <c r="B24" s="19" t="s">
        <v>146</v>
      </c>
      <c r="C24" s="19" t="s">
        <v>147</v>
      </c>
      <c r="D24" s="19" t="s">
        <v>13</v>
      </c>
      <c r="E24" s="19" t="s">
        <v>53</v>
      </c>
      <c r="F24" s="19" t="s">
        <v>102</v>
      </c>
      <c r="G24" s="19" t="s">
        <v>148</v>
      </c>
      <c r="H24" s="20" t="s">
        <v>149</v>
      </c>
      <c r="I24" s="19" t="s">
        <v>150</v>
      </c>
      <c r="J24" s="29">
        <f t="shared" si="1"/>
        <v>380</v>
      </c>
      <c r="K24" s="29">
        <f t="shared" si="2"/>
        <v>380</v>
      </c>
      <c r="L24" s="29"/>
      <c r="M24" s="29">
        <f t="shared" si="3"/>
        <v>380</v>
      </c>
      <c r="N24" s="29">
        <v>380</v>
      </c>
      <c r="O24" s="29"/>
      <c r="P24" s="29"/>
      <c r="Q24" s="29"/>
      <c r="R24" s="29"/>
      <c r="S24" s="29"/>
      <c r="T24" s="29"/>
      <c r="U24" s="29"/>
      <c r="V24" s="31" t="s">
        <v>151</v>
      </c>
    </row>
    <row r="25" s="4" customFormat="1" ht="62" customHeight="1" spans="1:22">
      <c r="A25" s="19">
        <v>19</v>
      </c>
      <c r="B25" s="19" t="s">
        <v>152</v>
      </c>
      <c r="C25" s="19" t="s">
        <v>153</v>
      </c>
      <c r="D25" s="19" t="s">
        <v>13</v>
      </c>
      <c r="E25" s="19" t="s">
        <v>53</v>
      </c>
      <c r="F25" s="19" t="s">
        <v>102</v>
      </c>
      <c r="G25" s="19" t="s">
        <v>154</v>
      </c>
      <c r="H25" s="20" t="s">
        <v>155</v>
      </c>
      <c r="I25" s="19" t="s">
        <v>150</v>
      </c>
      <c r="J25" s="29">
        <f t="shared" si="1"/>
        <v>380</v>
      </c>
      <c r="K25" s="29">
        <f t="shared" si="2"/>
        <v>380</v>
      </c>
      <c r="L25" s="29"/>
      <c r="M25" s="29">
        <f t="shared" si="3"/>
        <v>380</v>
      </c>
      <c r="N25" s="29">
        <v>380</v>
      </c>
      <c r="O25" s="29"/>
      <c r="P25" s="29"/>
      <c r="Q25" s="29"/>
      <c r="R25" s="29"/>
      <c r="S25" s="29"/>
      <c r="T25" s="29"/>
      <c r="U25" s="29"/>
      <c r="V25" s="31" t="s">
        <v>151</v>
      </c>
    </row>
    <row r="26" s="4" customFormat="1" ht="62" customHeight="1" spans="1:22">
      <c r="A26" s="19">
        <v>20</v>
      </c>
      <c r="B26" s="19" t="s">
        <v>156</v>
      </c>
      <c r="C26" s="19" t="s">
        <v>157</v>
      </c>
      <c r="D26" s="19" t="s">
        <v>13</v>
      </c>
      <c r="E26" s="19" t="s">
        <v>53</v>
      </c>
      <c r="F26" s="19" t="s">
        <v>158</v>
      </c>
      <c r="G26" s="19" t="s">
        <v>159</v>
      </c>
      <c r="H26" s="20" t="s">
        <v>160</v>
      </c>
      <c r="I26" s="19" t="s">
        <v>129</v>
      </c>
      <c r="J26" s="29">
        <f t="shared" si="1"/>
        <v>360</v>
      </c>
      <c r="K26" s="29">
        <f t="shared" si="2"/>
        <v>360</v>
      </c>
      <c r="L26" s="29"/>
      <c r="M26" s="29">
        <f t="shared" si="3"/>
        <v>360</v>
      </c>
      <c r="N26" s="29">
        <v>360</v>
      </c>
      <c r="O26" s="29"/>
      <c r="P26" s="29"/>
      <c r="Q26" s="29"/>
      <c r="R26" s="29"/>
      <c r="S26" s="29"/>
      <c r="T26" s="29"/>
      <c r="U26" s="29"/>
      <c r="V26" s="31" t="s">
        <v>161</v>
      </c>
    </row>
    <row r="27" s="4" customFormat="1" ht="62" customHeight="1" spans="1:22">
      <c r="A27" s="19">
        <v>21</v>
      </c>
      <c r="B27" s="19" t="s">
        <v>162</v>
      </c>
      <c r="C27" s="19" t="s">
        <v>163</v>
      </c>
      <c r="D27" s="19" t="s">
        <v>13</v>
      </c>
      <c r="E27" s="19" t="s">
        <v>53</v>
      </c>
      <c r="F27" s="19" t="s">
        <v>102</v>
      </c>
      <c r="G27" s="19" t="s">
        <v>164</v>
      </c>
      <c r="H27" s="20" t="s">
        <v>165</v>
      </c>
      <c r="I27" s="19" t="s">
        <v>166</v>
      </c>
      <c r="J27" s="29">
        <f t="shared" si="1"/>
        <v>307</v>
      </c>
      <c r="K27" s="29">
        <f t="shared" si="2"/>
        <v>307</v>
      </c>
      <c r="L27" s="29"/>
      <c r="M27" s="29">
        <f t="shared" si="3"/>
        <v>307</v>
      </c>
      <c r="N27" s="29">
        <v>307</v>
      </c>
      <c r="O27" s="29"/>
      <c r="P27" s="29"/>
      <c r="Q27" s="29"/>
      <c r="R27" s="29"/>
      <c r="S27" s="29"/>
      <c r="T27" s="29"/>
      <c r="U27" s="29"/>
      <c r="V27" s="31" t="s">
        <v>151</v>
      </c>
    </row>
    <row r="28" s="4" customFormat="1" ht="62" customHeight="1" spans="1:22">
      <c r="A28" s="19">
        <v>22</v>
      </c>
      <c r="B28" s="19" t="s">
        <v>167</v>
      </c>
      <c r="C28" s="19" t="s">
        <v>168</v>
      </c>
      <c r="D28" s="19" t="s">
        <v>13</v>
      </c>
      <c r="E28" s="19" t="s">
        <v>53</v>
      </c>
      <c r="F28" s="19" t="s">
        <v>102</v>
      </c>
      <c r="G28" s="19" t="s">
        <v>169</v>
      </c>
      <c r="H28" s="20" t="s">
        <v>170</v>
      </c>
      <c r="I28" s="19" t="s">
        <v>166</v>
      </c>
      <c r="J28" s="29">
        <f t="shared" si="1"/>
        <v>200</v>
      </c>
      <c r="K28" s="29">
        <f t="shared" si="2"/>
        <v>200</v>
      </c>
      <c r="L28" s="29"/>
      <c r="M28" s="29">
        <f t="shared" si="3"/>
        <v>200</v>
      </c>
      <c r="N28" s="29">
        <v>200</v>
      </c>
      <c r="O28" s="29"/>
      <c r="P28" s="29"/>
      <c r="Q28" s="29"/>
      <c r="R28" s="29"/>
      <c r="S28" s="29"/>
      <c r="T28" s="29"/>
      <c r="U28" s="29"/>
      <c r="V28" s="31" t="s">
        <v>151</v>
      </c>
    </row>
    <row r="29" s="4" customFormat="1" ht="62" customHeight="1" spans="1:22">
      <c r="A29" s="19">
        <v>23</v>
      </c>
      <c r="B29" s="19" t="s">
        <v>171</v>
      </c>
      <c r="C29" s="19" t="s">
        <v>172</v>
      </c>
      <c r="D29" s="19" t="s">
        <v>13</v>
      </c>
      <c r="E29" s="19" t="s">
        <v>53</v>
      </c>
      <c r="F29" s="19" t="s">
        <v>102</v>
      </c>
      <c r="G29" s="19" t="s">
        <v>173</v>
      </c>
      <c r="H29" s="20" t="s">
        <v>174</v>
      </c>
      <c r="I29" s="19" t="s">
        <v>166</v>
      </c>
      <c r="J29" s="29">
        <f t="shared" si="1"/>
        <v>380</v>
      </c>
      <c r="K29" s="29">
        <f t="shared" si="2"/>
        <v>380</v>
      </c>
      <c r="L29" s="29"/>
      <c r="M29" s="29">
        <f t="shared" si="3"/>
        <v>380</v>
      </c>
      <c r="N29" s="29">
        <v>380</v>
      </c>
      <c r="O29" s="29"/>
      <c r="P29" s="29"/>
      <c r="Q29" s="29"/>
      <c r="R29" s="29"/>
      <c r="S29" s="29"/>
      <c r="T29" s="29"/>
      <c r="U29" s="29"/>
      <c r="V29" s="31" t="s">
        <v>151</v>
      </c>
    </row>
    <row r="30" s="4" customFormat="1" ht="56" customHeight="1" spans="1:22">
      <c r="A30" s="19">
        <v>24</v>
      </c>
      <c r="B30" s="19" t="s">
        <v>175</v>
      </c>
      <c r="C30" s="19" t="s">
        <v>176</v>
      </c>
      <c r="D30" s="19" t="s">
        <v>13</v>
      </c>
      <c r="E30" s="19" t="s">
        <v>53</v>
      </c>
      <c r="F30" s="19" t="s">
        <v>102</v>
      </c>
      <c r="G30" s="19" t="s">
        <v>177</v>
      </c>
      <c r="H30" s="20" t="s">
        <v>178</v>
      </c>
      <c r="I30" s="19" t="s">
        <v>117</v>
      </c>
      <c r="J30" s="29">
        <f t="shared" si="1"/>
        <v>70</v>
      </c>
      <c r="K30" s="29">
        <f t="shared" si="2"/>
        <v>70</v>
      </c>
      <c r="L30" s="29"/>
      <c r="M30" s="29">
        <f t="shared" si="3"/>
        <v>70</v>
      </c>
      <c r="N30" s="29">
        <v>70</v>
      </c>
      <c r="O30" s="29"/>
      <c r="P30" s="29"/>
      <c r="Q30" s="29"/>
      <c r="R30" s="29"/>
      <c r="S30" s="29"/>
      <c r="T30" s="29"/>
      <c r="U30" s="29"/>
      <c r="V30" s="31" t="s">
        <v>179</v>
      </c>
    </row>
    <row r="31" s="5" customFormat="1" ht="63" customHeight="1" spans="1:22">
      <c r="A31" s="19">
        <v>25</v>
      </c>
      <c r="B31" s="19" t="s">
        <v>180</v>
      </c>
      <c r="C31" s="19" t="s">
        <v>181</v>
      </c>
      <c r="D31" s="19" t="s">
        <v>52</v>
      </c>
      <c r="E31" s="19" t="s">
        <v>53</v>
      </c>
      <c r="F31" s="19" t="s">
        <v>54</v>
      </c>
      <c r="G31" s="19" t="s">
        <v>182</v>
      </c>
      <c r="H31" s="20" t="s">
        <v>183</v>
      </c>
      <c r="I31" s="19" t="s">
        <v>184</v>
      </c>
      <c r="J31" s="29">
        <f t="shared" si="1"/>
        <v>350</v>
      </c>
      <c r="K31" s="29">
        <f t="shared" si="2"/>
        <v>171</v>
      </c>
      <c r="L31" s="30"/>
      <c r="M31" s="29">
        <f t="shared" si="3"/>
        <v>171</v>
      </c>
      <c r="N31" s="31">
        <v>171</v>
      </c>
      <c r="O31" s="30"/>
      <c r="P31" s="30"/>
      <c r="Q31" s="30"/>
      <c r="R31" s="30"/>
      <c r="S31" s="31">
        <f>T31+U31</f>
        <v>179</v>
      </c>
      <c r="T31" s="30"/>
      <c r="U31" s="31">
        <v>179</v>
      </c>
      <c r="V31" s="30" t="s">
        <v>185</v>
      </c>
    </row>
    <row r="32" s="4" customFormat="1" ht="61" customHeight="1" spans="1:22">
      <c r="A32" s="19">
        <v>26</v>
      </c>
      <c r="B32" s="19" t="s">
        <v>186</v>
      </c>
      <c r="C32" s="19" t="s">
        <v>187</v>
      </c>
      <c r="D32" s="19" t="s">
        <v>52</v>
      </c>
      <c r="E32" s="19" t="s">
        <v>188</v>
      </c>
      <c r="F32" s="19" t="s">
        <v>189</v>
      </c>
      <c r="G32" s="19" t="s">
        <v>117</v>
      </c>
      <c r="H32" s="20" t="s">
        <v>190</v>
      </c>
      <c r="I32" s="19" t="s">
        <v>191</v>
      </c>
      <c r="J32" s="29">
        <v>27504.39</v>
      </c>
      <c r="K32" s="29">
        <f t="shared" si="2"/>
        <v>27400.11</v>
      </c>
      <c r="L32" s="29">
        <v>14400.11</v>
      </c>
      <c r="M32" s="29">
        <f t="shared" si="3"/>
        <v>13000</v>
      </c>
      <c r="N32" s="29">
        <v>6000</v>
      </c>
      <c r="O32" s="29"/>
      <c r="P32" s="29">
        <v>7000</v>
      </c>
      <c r="Q32" s="29"/>
      <c r="R32" s="29"/>
      <c r="S32" s="29"/>
      <c r="T32" s="29"/>
      <c r="U32" s="29"/>
      <c r="V32" s="31" t="s">
        <v>192</v>
      </c>
    </row>
    <row r="33" s="4" customFormat="1" ht="58" customHeight="1" spans="1:22">
      <c r="A33" s="19">
        <v>27</v>
      </c>
      <c r="B33" s="19" t="s">
        <v>193</v>
      </c>
      <c r="C33" s="19" t="s">
        <v>194</v>
      </c>
      <c r="D33" s="19" t="s">
        <v>52</v>
      </c>
      <c r="E33" s="19" t="s">
        <v>53</v>
      </c>
      <c r="F33" s="19" t="s">
        <v>195</v>
      </c>
      <c r="G33" s="19" t="s">
        <v>196</v>
      </c>
      <c r="H33" s="20" t="s">
        <v>197</v>
      </c>
      <c r="I33" s="19" t="s">
        <v>123</v>
      </c>
      <c r="J33" s="29">
        <f t="shared" ref="J33:J50" si="4">K33+R33+S33</f>
        <v>260</v>
      </c>
      <c r="K33" s="29">
        <f t="shared" si="2"/>
        <v>260</v>
      </c>
      <c r="L33" s="29"/>
      <c r="M33" s="29">
        <f t="shared" si="3"/>
        <v>260</v>
      </c>
      <c r="N33" s="29">
        <v>260</v>
      </c>
      <c r="O33" s="29"/>
      <c r="P33" s="29"/>
      <c r="Q33" s="29"/>
      <c r="R33" s="29"/>
      <c r="S33" s="29"/>
      <c r="T33" s="29"/>
      <c r="U33" s="29"/>
      <c r="V33" s="31" t="s">
        <v>198</v>
      </c>
    </row>
    <row r="34" s="4" customFormat="1" ht="58" customHeight="1" spans="1:22">
      <c r="A34" s="19">
        <v>28</v>
      </c>
      <c r="B34" s="19" t="s">
        <v>199</v>
      </c>
      <c r="C34" s="19" t="s">
        <v>200</v>
      </c>
      <c r="D34" s="19" t="s">
        <v>52</v>
      </c>
      <c r="E34" s="19" t="s">
        <v>53</v>
      </c>
      <c r="F34" s="19" t="s">
        <v>195</v>
      </c>
      <c r="G34" s="19" t="s">
        <v>201</v>
      </c>
      <c r="H34" s="20" t="s">
        <v>202</v>
      </c>
      <c r="I34" s="19" t="s">
        <v>129</v>
      </c>
      <c r="J34" s="29">
        <f t="shared" si="4"/>
        <v>130</v>
      </c>
      <c r="K34" s="29">
        <f t="shared" si="2"/>
        <v>130</v>
      </c>
      <c r="L34" s="29"/>
      <c r="M34" s="29">
        <f t="shared" si="3"/>
        <v>130</v>
      </c>
      <c r="N34" s="29">
        <v>130</v>
      </c>
      <c r="O34" s="29"/>
      <c r="P34" s="29"/>
      <c r="Q34" s="29"/>
      <c r="R34" s="29"/>
      <c r="S34" s="29"/>
      <c r="T34" s="29"/>
      <c r="U34" s="29"/>
      <c r="V34" s="31" t="s">
        <v>198</v>
      </c>
    </row>
    <row r="35" s="4" customFormat="1" ht="58" customHeight="1" spans="1:22">
      <c r="A35" s="19">
        <v>29</v>
      </c>
      <c r="B35" s="19" t="s">
        <v>203</v>
      </c>
      <c r="C35" s="19" t="s">
        <v>204</v>
      </c>
      <c r="D35" s="19" t="s">
        <v>52</v>
      </c>
      <c r="E35" s="19" t="s">
        <v>53</v>
      </c>
      <c r="F35" s="19" t="s">
        <v>195</v>
      </c>
      <c r="G35" s="19" t="s">
        <v>138</v>
      </c>
      <c r="H35" s="20" t="s">
        <v>205</v>
      </c>
      <c r="I35" s="19" t="s">
        <v>140</v>
      </c>
      <c r="J35" s="29">
        <f t="shared" si="4"/>
        <v>280</v>
      </c>
      <c r="K35" s="29">
        <f t="shared" si="2"/>
        <v>280</v>
      </c>
      <c r="L35" s="29"/>
      <c r="M35" s="29">
        <f t="shared" si="3"/>
        <v>280</v>
      </c>
      <c r="N35" s="29">
        <v>280</v>
      </c>
      <c r="O35" s="29"/>
      <c r="P35" s="29"/>
      <c r="Q35" s="29"/>
      <c r="R35" s="29"/>
      <c r="S35" s="29"/>
      <c r="T35" s="29"/>
      <c r="U35" s="29"/>
      <c r="V35" s="31" t="s">
        <v>198</v>
      </c>
    </row>
    <row r="36" s="5" customFormat="1" ht="57" customHeight="1" spans="1:22">
      <c r="A36" s="19">
        <v>30</v>
      </c>
      <c r="B36" s="19" t="s">
        <v>206</v>
      </c>
      <c r="C36" s="19" t="s">
        <v>207</v>
      </c>
      <c r="D36" s="19" t="s">
        <v>52</v>
      </c>
      <c r="E36" s="19" t="s">
        <v>53</v>
      </c>
      <c r="F36" s="19" t="s">
        <v>208</v>
      </c>
      <c r="G36" s="19" t="s">
        <v>209</v>
      </c>
      <c r="H36" s="20" t="s">
        <v>210</v>
      </c>
      <c r="I36" s="19" t="s">
        <v>129</v>
      </c>
      <c r="J36" s="29">
        <f t="shared" si="4"/>
        <v>398</v>
      </c>
      <c r="K36" s="29">
        <f t="shared" si="2"/>
        <v>398</v>
      </c>
      <c r="L36" s="29"/>
      <c r="M36" s="29">
        <f t="shared" si="3"/>
        <v>398</v>
      </c>
      <c r="N36" s="29">
        <v>398</v>
      </c>
      <c r="O36" s="29"/>
      <c r="P36" s="29"/>
      <c r="Q36" s="29"/>
      <c r="R36" s="29"/>
      <c r="S36" s="29"/>
      <c r="T36" s="29"/>
      <c r="U36" s="29"/>
      <c r="V36" s="31" t="s">
        <v>211</v>
      </c>
    </row>
    <row r="37" s="4" customFormat="1" ht="58" customHeight="1" spans="1:22">
      <c r="A37" s="19">
        <v>31</v>
      </c>
      <c r="B37" s="19" t="s">
        <v>212</v>
      </c>
      <c r="C37" s="19" t="s">
        <v>213</v>
      </c>
      <c r="D37" s="19" t="s">
        <v>52</v>
      </c>
      <c r="E37" s="19" t="s">
        <v>53</v>
      </c>
      <c r="F37" s="19" t="s">
        <v>195</v>
      </c>
      <c r="G37" s="19" t="s">
        <v>214</v>
      </c>
      <c r="H37" s="20" t="s">
        <v>215</v>
      </c>
      <c r="I37" s="19" t="s">
        <v>150</v>
      </c>
      <c r="J37" s="29">
        <f t="shared" si="4"/>
        <v>940.1235</v>
      </c>
      <c r="K37" s="29">
        <f t="shared" si="2"/>
        <v>940.1235</v>
      </c>
      <c r="L37" s="29"/>
      <c r="M37" s="29">
        <f t="shared" si="3"/>
        <v>940.1235</v>
      </c>
      <c r="N37" s="29">
        <v>940.1235</v>
      </c>
      <c r="O37" s="29"/>
      <c r="P37" s="29"/>
      <c r="Q37" s="29"/>
      <c r="R37" s="29"/>
      <c r="S37" s="29"/>
      <c r="T37" s="29"/>
      <c r="U37" s="29"/>
      <c r="V37" s="31" t="s">
        <v>216</v>
      </c>
    </row>
    <row r="38" s="4" customFormat="1" ht="58" customHeight="1" spans="1:22">
      <c r="A38" s="19">
        <v>32</v>
      </c>
      <c r="B38" s="19" t="s">
        <v>217</v>
      </c>
      <c r="C38" s="19" t="s">
        <v>218</v>
      </c>
      <c r="D38" s="19" t="s">
        <v>52</v>
      </c>
      <c r="E38" s="19" t="s">
        <v>53</v>
      </c>
      <c r="F38" s="19" t="s">
        <v>195</v>
      </c>
      <c r="G38" s="19" t="s">
        <v>138</v>
      </c>
      <c r="H38" s="19" t="s">
        <v>219</v>
      </c>
      <c r="I38" s="19" t="s">
        <v>140</v>
      </c>
      <c r="J38" s="29">
        <f t="shared" si="4"/>
        <v>497.2</v>
      </c>
      <c r="K38" s="29">
        <f t="shared" si="2"/>
        <v>497.2</v>
      </c>
      <c r="L38" s="29"/>
      <c r="M38" s="29">
        <f t="shared" si="3"/>
        <v>497.2</v>
      </c>
      <c r="N38" s="29">
        <v>497.2</v>
      </c>
      <c r="O38" s="29"/>
      <c r="P38" s="29"/>
      <c r="Q38" s="29"/>
      <c r="R38" s="29"/>
      <c r="S38" s="29"/>
      <c r="T38" s="29"/>
      <c r="U38" s="29"/>
      <c r="V38" s="31" t="s">
        <v>220</v>
      </c>
    </row>
    <row r="39" s="4" customFormat="1" ht="60" customHeight="1" spans="1:22">
      <c r="A39" s="19">
        <v>33</v>
      </c>
      <c r="B39" s="19" t="s">
        <v>221</v>
      </c>
      <c r="C39" s="19" t="s">
        <v>222</v>
      </c>
      <c r="D39" s="19" t="s">
        <v>52</v>
      </c>
      <c r="E39" s="19" t="s">
        <v>53</v>
      </c>
      <c r="F39" s="19" t="s">
        <v>223</v>
      </c>
      <c r="G39" s="19" t="s">
        <v>224</v>
      </c>
      <c r="H39" s="20" t="s">
        <v>225</v>
      </c>
      <c r="I39" s="19" t="s">
        <v>117</v>
      </c>
      <c r="J39" s="29">
        <f t="shared" si="4"/>
        <v>600</v>
      </c>
      <c r="K39" s="29">
        <f t="shared" si="2"/>
        <v>600</v>
      </c>
      <c r="L39" s="29"/>
      <c r="M39" s="29">
        <f t="shared" si="3"/>
        <v>600</v>
      </c>
      <c r="N39" s="29">
        <v>600</v>
      </c>
      <c r="O39" s="29"/>
      <c r="P39" s="29"/>
      <c r="Q39" s="29"/>
      <c r="R39" s="29"/>
      <c r="S39" s="29"/>
      <c r="T39" s="29"/>
      <c r="U39" s="29"/>
      <c r="V39" s="31" t="s">
        <v>226</v>
      </c>
    </row>
    <row r="40" s="4" customFormat="1" ht="60" customHeight="1" spans="1:22">
      <c r="A40" s="19">
        <v>34</v>
      </c>
      <c r="B40" s="19" t="s">
        <v>227</v>
      </c>
      <c r="C40" s="19" t="s">
        <v>228</v>
      </c>
      <c r="D40" s="19" t="s">
        <v>52</v>
      </c>
      <c r="E40" s="19" t="s">
        <v>133</v>
      </c>
      <c r="F40" s="19" t="s">
        <v>229</v>
      </c>
      <c r="G40" s="19" t="s">
        <v>230</v>
      </c>
      <c r="H40" s="20" t="s">
        <v>231</v>
      </c>
      <c r="I40" s="19" t="s">
        <v>232</v>
      </c>
      <c r="J40" s="29">
        <f t="shared" si="4"/>
        <v>210</v>
      </c>
      <c r="K40" s="29">
        <f t="shared" si="2"/>
        <v>210</v>
      </c>
      <c r="L40" s="29"/>
      <c r="M40" s="29">
        <f t="shared" si="3"/>
        <v>210</v>
      </c>
      <c r="N40" s="29">
        <v>210</v>
      </c>
      <c r="O40" s="29"/>
      <c r="P40" s="29"/>
      <c r="Q40" s="29"/>
      <c r="R40" s="29"/>
      <c r="S40" s="29"/>
      <c r="T40" s="29"/>
      <c r="U40" s="29"/>
      <c r="V40" s="31" t="s">
        <v>233</v>
      </c>
    </row>
    <row r="41" s="5" customFormat="1" ht="60" customHeight="1" spans="1:22">
      <c r="A41" s="19">
        <v>35</v>
      </c>
      <c r="B41" s="19" t="s">
        <v>234</v>
      </c>
      <c r="C41" s="19" t="s">
        <v>235</v>
      </c>
      <c r="D41" s="19" t="s">
        <v>52</v>
      </c>
      <c r="E41" s="19" t="s">
        <v>53</v>
      </c>
      <c r="F41" s="19" t="s">
        <v>102</v>
      </c>
      <c r="G41" s="19" t="s">
        <v>236</v>
      </c>
      <c r="H41" s="20" t="s">
        <v>237</v>
      </c>
      <c r="I41" s="19" t="s">
        <v>238</v>
      </c>
      <c r="J41" s="29">
        <f t="shared" si="4"/>
        <v>25</v>
      </c>
      <c r="K41" s="29">
        <f t="shared" si="2"/>
        <v>25</v>
      </c>
      <c r="L41" s="29"/>
      <c r="M41" s="29">
        <f t="shared" si="3"/>
        <v>25</v>
      </c>
      <c r="N41" s="29">
        <v>25</v>
      </c>
      <c r="O41" s="29"/>
      <c r="P41" s="29"/>
      <c r="Q41" s="29"/>
      <c r="R41" s="29"/>
      <c r="S41" s="29"/>
      <c r="T41" s="29"/>
      <c r="U41" s="29"/>
      <c r="V41" s="31" t="s">
        <v>239</v>
      </c>
    </row>
    <row r="42" s="4" customFormat="1" ht="143" customHeight="1" spans="1:22">
      <c r="A42" s="19">
        <v>36</v>
      </c>
      <c r="B42" s="19" t="s">
        <v>240</v>
      </c>
      <c r="C42" s="19" t="s">
        <v>241</v>
      </c>
      <c r="D42" s="19" t="s">
        <v>52</v>
      </c>
      <c r="E42" s="19" t="s">
        <v>53</v>
      </c>
      <c r="F42" s="19" t="s">
        <v>208</v>
      </c>
      <c r="G42" s="19" t="s">
        <v>242</v>
      </c>
      <c r="H42" s="20" t="s">
        <v>243</v>
      </c>
      <c r="I42" s="19" t="s">
        <v>238</v>
      </c>
      <c r="J42" s="29">
        <f t="shared" si="4"/>
        <v>641</v>
      </c>
      <c r="K42" s="29">
        <f t="shared" si="2"/>
        <v>641</v>
      </c>
      <c r="L42" s="29"/>
      <c r="M42" s="29">
        <f t="shared" si="3"/>
        <v>641</v>
      </c>
      <c r="N42" s="29">
        <v>641</v>
      </c>
      <c r="O42" s="29"/>
      <c r="P42" s="29"/>
      <c r="Q42" s="29"/>
      <c r="R42" s="29"/>
      <c r="S42" s="29"/>
      <c r="T42" s="29"/>
      <c r="U42" s="29"/>
      <c r="V42" s="31" t="s">
        <v>244</v>
      </c>
    </row>
    <row r="43" s="5" customFormat="1" ht="86" customHeight="1" spans="1:22">
      <c r="A43" s="19">
        <v>37</v>
      </c>
      <c r="B43" s="19" t="s">
        <v>245</v>
      </c>
      <c r="C43" s="19" t="s">
        <v>246</v>
      </c>
      <c r="D43" s="19" t="s">
        <v>52</v>
      </c>
      <c r="E43" s="19" t="s">
        <v>53</v>
      </c>
      <c r="F43" s="19" t="s">
        <v>102</v>
      </c>
      <c r="G43" s="19" t="s">
        <v>247</v>
      </c>
      <c r="H43" s="20" t="s">
        <v>248</v>
      </c>
      <c r="I43" s="19" t="s">
        <v>166</v>
      </c>
      <c r="J43" s="29">
        <f t="shared" si="4"/>
        <v>976</v>
      </c>
      <c r="K43" s="29">
        <f t="shared" si="2"/>
        <v>976</v>
      </c>
      <c r="L43" s="30"/>
      <c r="M43" s="29">
        <f t="shared" si="3"/>
        <v>976</v>
      </c>
      <c r="N43" s="31">
        <v>976</v>
      </c>
      <c r="O43" s="30"/>
      <c r="P43" s="30"/>
      <c r="Q43" s="30"/>
      <c r="R43" s="30"/>
      <c r="S43" s="30"/>
      <c r="T43" s="30"/>
      <c r="U43" s="30"/>
      <c r="V43" s="30" t="s">
        <v>244</v>
      </c>
    </row>
    <row r="44" s="5" customFormat="1" ht="56" customHeight="1" spans="1:22">
      <c r="A44" s="19">
        <v>38</v>
      </c>
      <c r="B44" s="19" t="s">
        <v>249</v>
      </c>
      <c r="C44" s="19" t="s">
        <v>250</v>
      </c>
      <c r="D44" s="19" t="s">
        <v>52</v>
      </c>
      <c r="E44" s="19" t="s">
        <v>53</v>
      </c>
      <c r="F44" s="19" t="s">
        <v>102</v>
      </c>
      <c r="G44" s="19" t="s">
        <v>251</v>
      </c>
      <c r="H44" s="20" t="s">
        <v>252</v>
      </c>
      <c r="I44" s="19" t="s">
        <v>232</v>
      </c>
      <c r="J44" s="29">
        <f t="shared" si="4"/>
        <v>48.946</v>
      </c>
      <c r="K44" s="29">
        <f t="shared" si="2"/>
        <v>48.946</v>
      </c>
      <c r="L44" s="30"/>
      <c r="M44" s="29">
        <f t="shared" si="3"/>
        <v>48.946</v>
      </c>
      <c r="N44" s="31">
        <v>48.946</v>
      </c>
      <c r="O44" s="30"/>
      <c r="P44" s="30"/>
      <c r="Q44" s="30"/>
      <c r="R44" s="30"/>
      <c r="S44" s="30"/>
      <c r="T44" s="30"/>
      <c r="U44" s="30"/>
      <c r="V44" s="30" t="s">
        <v>253</v>
      </c>
    </row>
    <row r="45" s="4" customFormat="1" ht="56" customHeight="1" spans="1:22">
      <c r="A45" s="19">
        <v>39</v>
      </c>
      <c r="B45" s="19" t="s">
        <v>254</v>
      </c>
      <c r="C45" s="19" t="s">
        <v>255</v>
      </c>
      <c r="D45" s="19" t="s">
        <v>52</v>
      </c>
      <c r="E45" s="19" t="s">
        <v>53</v>
      </c>
      <c r="F45" s="19" t="s">
        <v>256</v>
      </c>
      <c r="G45" s="19" t="s">
        <v>257</v>
      </c>
      <c r="H45" s="20" t="s">
        <v>258</v>
      </c>
      <c r="I45" s="19" t="s">
        <v>105</v>
      </c>
      <c r="J45" s="29">
        <f t="shared" si="4"/>
        <v>344</v>
      </c>
      <c r="K45" s="29">
        <f t="shared" si="2"/>
        <v>344</v>
      </c>
      <c r="L45" s="29"/>
      <c r="M45" s="29">
        <f t="shared" si="3"/>
        <v>344</v>
      </c>
      <c r="N45" s="29">
        <v>344</v>
      </c>
      <c r="O45" s="29"/>
      <c r="P45" s="29"/>
      <c r="Q45" s="29"/>
      <c r="R45" s="29"/>
      <c r="S45" s="29"/>
      <c r="T45" s="29"/>
      <c r="U45" s="29"/>
      <c r="V45" s="31" t="s">
        <v>244</v>
      </c>
    </row>
    <row r="46" s="4" customFormat="1" ht="56" customHeight="1" spans="1:22">
      <c r="A46" s="19">
        <v>40</v>
      </c>
      <c r="B46" s="19" t="s">
        <v>259</v>
      </c>
      <c r="C46" s="19" t="s">
        <v>260</v>
      </c>
      <c r="D46" s="19" t="s">
        <v>52</v>
      </c>
      <c r="E46" s="19" t="s">
        <v>53</v>
      </c>
      <c r="F46" s="19" t="s">
        <v>256</v>
      </c>
      <c r="G46" s="19" t="s">
        <v>261</v>
      </c>
      <c r="H46" s="20" t="s">
        <v>262</v>
      </c>
      <c r="I46" s="19" t="s">
        <v>123</v>
      </c>
      <c r="J46" s="29">
        <f t="shared" si="4"/>
        <v>338.74</v>
      </c>
      <c r="K46" s="29">
        <f t="shared" si="2"/>
        <v>338.74</v>
      </c>
      <c r="L46" s="29"/>
      <c r="M46" s="29">
        <f t="shared" si="3"/>
        <v>338.74</v>
      </c>
      <c r="N46" s="29">
        <v>338.74</v>
      </c>
      <c r="O46" s="29"/>
      <c r="P46" s="29"/>
      <c r="Q46" s="29"/>
      <c r="R46" s="29"/>
      <c r="S46" s="29"/>
      <c r="T46" s="29"/>
      <c r="U46" s="29"/>
      <c r="V46" s="31" t="s">
        <v>244</v>
      </c>
    </row>
    <row r="47" s="4" customFormat="1" ht="73" customHeight="1" spans="1:22">
      <c r="A47" s="19">
        <v>41</v>
      </c>
      <c r="B47" s="19" t="s">
        <v>263</v>
      </c>
      <c r="C47" s="19" t="s">
        <v>264</v>
      </c>
      <c r="D47" s="19" t="s">
        <v>52</v>
      </c>
      <c r="E47" s="19" t="s">
        <v>133</v>
      </c>
      <c r="F47" s="19" t="s">
        <v>229</v>
      </c>
      <c r="G47" s="19" t="s">
        <v>105</v>
      </c>
      <c r="H47" s="20" t="s">
        <v>265</v>
      </c>
      <c r="I47" s="19" t="s">
        <v>56</v>
      </c>
      <c r="J47" s="29">
        <f t="shared" si="4"/>
        <v>990</v>
      </c>
      <c r="K47" s="29">
        <f t="shared" si="2"/>
        <v>990</v>
      </c>
      <c r="L47" s="29"/>
      <c r="M47" s="29">
        <f t="shared" si="3"/>
        <v>990</v>
      </c>
      <c r="N47" s="29">
        <v>990</v>
      </c>
      <c r="O47" s="29"/>
      <c r="P47" s="29"/>
      <c r="Q47" s="29"/>
      <c r="R47" s="29"/>
      <c r="S47" s="29"/>
      <c r="T47" s="29"/>
      <c r="U47" s="29"/>
      <c r="V47" s="31" t="s">
        <v>266</v>
      </c>
    </row>
    <row r="48" s="5" customFormat="1" ht="50" customHeight="1" spans="1:22">
      <c r="A48" s="19">
        <v>42</v>
      </c>
      <c r="B48" s="19" t="s">
        <v>267</v>
      </c>
      <c r="C48" s="19" t="s">
        <v>268</v>
      </c>
      <c r="D48" s="19" t="s">
        <v>52</v>
      </c>
      <c r="E48" s="19" t="s">
        <v>53</v>
      </c>
      <c r="F48" s="19" t="s">
        <v>54</v>
      </c>
      <c r="G48" s="19" t="s">
        <v>182</v>
      </c>
      <c r="H48" s="20" t="s">
        <v>269</v>
      </c>
      <c r="I48" s="19" t="s">
        <v>184</v>
      </c>
      <c r="J48" s="29">
        <f t="shared" si="4"/>
        <v>1200</v>
      </c>
      <c r="K48" s="29">
        <f t="shared" si="2"/>
        <v>600</v>
      </c>
      <c r="L48" s="30"/>
      <c r="M48" s="29">
        <f t="shared" si="3"/>
        <v>600</v>
      </c>
      <c r="N48" s="31">
        <v>600</v>
      </c>
      <c r="O48" s="30"/>
      <c r="P48" s="30"/>
      <c r="Q48" s="30"/>
      <c r="R48" s="30"/>
      <c r="S48" s="31">
        <f>T48+U48</f>
        <v>600</v>
      </c>
      <c r="T48" s="30"/>
      <c r="U48" s="31">
        <v>600</v>
      </c>
      <c r="V48" s="30" t="s">
        <v>270</v>
      </c>
    </row>
    <row r="49" s="5" customFormat="1" ht="71" customHeight="1" spans="1:22">
      <c r="A49" s="19">
        <v>43</v>
      </c>
      <c r="B49" s="19" t="s">
        <v>271</v>
      </c>
      <c r="C49" s="19" t="s">
        <v>272</v>
      </c>
      <c r="D49" s="19" t="s">
        <v>52</v>
      </c>
      <c r="E49" s="19" t="s">
        <v>53</v>
      </c>
      <c r="F49" s="19" t="s">
        <v>195</v>
      </c>
      <c r="G49" s="19" t="s">
        <v>273</v>
      </c>
      <c r="H49" s="19" t="s">
        <v>274</v>
      </c>
      <c r="I49" s="19" t="s">
        <v>111</v>
      </c>
      <c r="J49" s="29">
        <f t="shared" si="4"/>
        <v>492</v>
      </c>
      <c r="K49" s="29">
        <f t="shared" si="2"/>
        <v>492</v>
      </c>
      <c r="L49" s="30"/>
      <c r="M49" s="29">
        <f t="shared" si="3"/>
        <v>492</v>
      </c>
      <c r="N49" s="30">
        <v>492</v>
      </c>
      <c r="O49" s="30"/>
      <c r="P49" s="30"/>
      <c r="Q49" s="30"/>
      <c r="R49" s="30"/>
      <c r="S49" s="30"/>
      <c r="T49" s="30"/>
      <c r="U49" s="30"/>
      <c r="V49" s="31" t="s">
        <v>275</v>
      </c>
    </row>
    <row r="50" s="4" customFormat="1" ht="58" customHeight="1" spans="1:22">
      <c r="A50" s="19">
        <v>44</v>
      </c>
      <c r="B50" s="19" t="s">
        <v>276</v>
      </c>
      <c r="C50" s="19" t="s">
        <v>277</v>
      </c>
      <c r="D50" s="19" t="s">
        <v>52</v>
      </c>
      <c r="E50" s="19" t="s">
        <v>53</v>
      </c>
      <c r="F50" s="19" t="s">
        <v>208</v>
      </c>
      <c r="G50" s="19" t="s">
        <v>278</v>
      </c>
      <c r="H50" s="19" t="s">
        <v>279</v>
      </c>
      <c r="I50" s="19" t="s">
        <v>111</v>
      </c>
      <c r="J50" s="29">
        <f t="shared" si="4"/>
        <v>174</v>
      </c>
      <c r="K50" s="29">
        <f t="shared" si="2"/>
        <v>174</v>
      </c>
      <c r="L50" s="29"/>
      <c r="M50" s="29">
        <f t="shared" si="3"/>
        <v>174</v>
      </c>
      <c r="N50" s="29">
        <v>174</v>
      </c>
      <c r="O50" s="29"/>
      <c r="P50" s="29"/>
      <c r="Q50" s="29"/>
      <c r="R50" s="29"/>
      <c r="S50" s="29"/>
      <c r="T50" s="29"/>
      <c r="U50" s="29"/>
      <c r="V50" s="31" t="s">
        <v>280</v>
      </c>
    </row>
    <row r="51" s="4" customFormat="1" ht="58" customHeight="1" spans="1:22">
      <c r="A51" s="19">
        <v>45</v>
      </c>
      <c r="B51" s="19" t="s">
        <v>281</v>
      </c>
      <c r="C51" s="19" t="s">
        <v>282</v>
      </c>
      <c r="D51" s="19" t="s">
        <v>52</v>
      </c>
      <c r="E51" s="19" t="s">
        <v>53</v>
      </c>
      <c r="F51" s="19" t="s">
        <v>195</v>
      </c>
      <c r="G51" s="19" t="s">
        <v>283</v>
      </c>
      <c r="H51" s="19" t="s">
        <v>284</v>
      </c>
      <c r="I51" s="19" t="s">
        <v>150</v>
      </c>
      <c r="J51" s="29">
        <f t="shared" ref="J51:J57" si="5">K51+R51+S51</f>
        <v>119.901</v>
      </c>
      <c r="K51" s="29">
        <f t="shared" ref="K51:K57" si="6">L51+M51</f>
        <v>119.901</v>
      </c>
      <c r="L51" s="29"/>
      <c r="M51" s="29">
        <f t="shared" ref="M51:M57" si="7">SUM(N51:Q51)</f>
        <v>119.901</v>
      </c>
      <c r="N51" s="29">
        <v>119.901</v>
      </c>
      <c r="O51" s="29"/>
      <c r="P51" s="29"/>
      <c r="Q51" s="29"/>
      <c r="R51" s="29"/>
      <c r="S51" s="29"/>
      <c r="T51" s="29"/>
      <c r="U51" s="29"/>
      <c r="V51" s="31" t="s">
        <v>285</v>
      </c>
    </row>
    <row r="52" s="4" customFormat="1" ht="58" customHeight="1" spans="1:22">
      <c r="A52" s="19">
        <v>46</v>
      </c>
      <c r="B52" s="19" t="s">
        <v>286</v>
      </c>
      <c r="C52" s="19" t="s">
        <v>287</v>
      </c>
      <c r="D52" s="19" t="s">
        <v>52</v>
      </c>
      <c r="E52" s="19" t="s">
        <v>53</v>
      </c>
      <c r="F52" s="19" t="s">
        <v>288</v>
      </c>
      <c r="G52" s="19" t="s">
        <v>105</v>
      </c>
      <c r="H52" s="19" t="s">
        <v>289</v>
      </c>
      <c r="I52" s="19" t="s">
        <v>105</v>
      </c>
      <c r="J52" s="29">
        <f t="shared" si="5"/>
        <v>500</v>
      </c>
      <c r="K52" s="29">
        <f t="shared" si="6"/>
        <v>500</v>
      </c>
      <c r="L52" s="29"/>
      <c r="M52" s="29">
        <f t="shared" si="7"/>
        <v>500</v>
      </c>
      <c r="N52" s="29">
        <v>500</v>
      </c>
      <c r="O52" s="29"/>
      <c r="P52" s="29"/>
      <c r="Q52" s="29"/>
      <c r="R52" s="29"/>
      <c r="S52" s="29"/>
      <c r="T52" s="29"/>
      <c r="U52" s="29"/>
      <c r="V52" s="31" t="s">
        <v>290</v>
      </c>
    </row>
    <row r="53" s="4" customFormat="1" ht="58" customHeight="1" spans="1:22">
      <c r="A53" s="19">
        <v>47</v>
      </c>
      <c r="B53" s="19" t="s">
        <v>291</v>
      </c>
      <c r="C53" s="19" t="s">
        <v>292</v>
      </c>
      <c r="D53" s="19" t="s">
        <v>52</v>
      </c>
      <c r="E53" s="19" t="s">
        <v>53</v>
      </c>
      <c r="F53" s="19" t="s">
        <v>195</v>
      </c>
      <c r="G53" s="19" t="s">
        <v>283</v>
      </c>
      <c r="H53" s="19" t="s">
        <v>293</v>
      </c>
      <c r="I53" s="19" t="s">
        <v>150</v>
      </c>
      <c r="J53" s="29">
        <f t="shared" si="5"/>
        <v>130.5555</v>
      </c>
      <c r="K53" s="29">
        <f t="shared" si="6"/>
        <v>130.5555</v>
      </c>
      <c r="L53" s="29"/>
      <c r="M53" s="29">
        <f t="shared" si="7"/>
        <v>130.5555</v>
      </c>
      <c r="N53" s="29">
        <v>130.5555</v>
      </c>
      <c r="O53" s="29"/>
      <c r="P53" s="29"/>
      <c r="Q53" s="29"/>
      <c r="R53" s="29"/>
      <c r="S53" s="29"/>
      <c r="T53" s="29"/>
      <c r="U53" s="29"/>
      <c r="V53" s="31" t="s">
        <v>285</v>
      </c>
    </row>
    <row r="54" s="5" customFormat="1" ht="52" customHeight="1" spans="1:22">
      <c r="A54" s="19">
        <v>48</v>
      </c>
      <c r="B54" s="19" t="s">
        <v>294</v>
      </c>
      <c r="C54" s="19" t="s">
        <v>295</v>
      </c>
      <c r="D54" s="19" t="s">
        <v>52</v>
      </c>
      <c r="E54" s="19" t="s">
        <v>53</v>
      </c>
      <c r="F54" s="19" t="s">
        <v>195</v>
      </c>
      <c r="G54" s="19" t="s">
        <v>111</v>
      </c>
      <c r="H54" s="20" t="s">
        <v>296</v>
      </c>
      <c r="I54" s="19" t="s">
        <v>111</v>
      </c>
      <c r="J54" s="29">
        <f t="shared" si="5"/>
        <v>1000</v>
      </c>
      <c r="K54" s="29">
        <f t="shared" si="6"/>
        <v>1000</v>
      </c>
      <c r="L54" s="29"/>
      <c r="M54" s="29">
        <f t="shared" si="7"/>
        <v>1000</v>
      </c>
      <c r="N54" s="29">
        <v>1000</v>
      </c>
      <c r="O54" s="29"/>
      <c r="P54" s="29"/>
      <c r="Q54" s="29"/>
      <c r="R54" s="29"/>
      <c r="S54" s="29"/>
      <c r="T54" s="29"/>
      <c r="U54" s="29"/>
      <c r="V54" s="31" t="s">
        <v>297</v>
      </c>
    </row>
    <row r="55" s="5" customFormat="1" ht="52" customHeight="1" spans="1:22">
      <c r="A55" s="19">
        <v>49</v>
      </c>
      <c r="B55" s="19" t="s">
        <v>298</v>
      </c>
      <c r="C55" s="19" t="s">
        <v>299</v>
      </c>
      <c r="D55" s="19" t="s">
        <v>52</v>
      </c>
      <c r="E55" s="19" t="s">
        <v>53</v>
      </c>
      <c r="F55" s="19" t="s">
        <v>195</v>
      </c>
      <c r="G55" s="19" t="s">
        <v>232</v>
      </c>
      <c r="H55" s="20" t="s">
        <v>300</v>
      </c>
      <c r="I55" s="19" t="s">
        <v>232</v>
      </c>
      <c r="J55" s="29">
        <f t="shared" si="5"/>
        <v>640</v>
      </c>
      <c r="K55" s="29">
        <f t="shared" si="6"/>
        <v>640</v>
      </c>
      <c r="L55" s="29"/>
      <c r="M55" s="29">
        <f t="shared" si="7"/>
        <v>640</v>
      </c>
      <c r="N55" s="29">
        <v>640</v>
      </c>
      <c r="O55" s="29"/>
      <c r="P55" s="29"/>
      <c r="Q55" s="29"/>
      <c r="R55" s="29"/>
      <c r="S55" s="29"/>
      <c r="T55" s="29"/>
      <c r="U55" s="29"/>
      <c r="V55" s="31" t="s">
        <v>301</v>
      </c>
    </row>
    <row r="56" s="5" customFormat="1" ht="58" customHeight="1" spans="1:22">
      <c r="A56" s="19">
        <v>50</v>
      </c>
      <c r="B56" s="19" t="s">
        <v>302</v>
      </c>
      <c r="C56" s="19" t="s">
        <v>303</v>
      </c>
      <c r="D56" s="19" t="s">
        <v>13</v>
      </c>
      <c r="E56" s="19" t="s">
        <v>133</v>
      </c>
      <c r="F56" s="19" t="s">
        <v>102</v>
      </c>
      <c r="G56" s="19" t="s">
        <v>304</v>
      </c>
      <c r="H56" s="20" t="s">
        <v>305</v>
      </c>
      <c r="I56" s="19" t="s">
        <v>62</v>
      </c>
      <c r="J56" s="29">
        <f t="shared" si="5"/>
        <v>3400</v>
      </c>
      <c r="K56" s="29">
        <f t="shared" si="6"/>
        <v>2000</v>
      </c>
      <c r="L56" s="29"/>
      <c r="M56" s="29">
        <f t="shared" si="7"/>
        <v>2000</v>
      </c>
      <c r="N56" s="29"/>
      <c r="O56" s="29"/>
      <c r="P56" s="29">
        <v>2000</v>
      </c>
      <c r="Q56" s="29"/>
      <c r="R56" s="29">
        <v>1400</v>
      </c>
      <c r="S56" s="29"/>
      <c r="T56" s="29"/>
      <c r="U56" s="29"/>
      <c r="V56" s="31" t="s">
        <v>306</v>
      </c>
    </row>
    <row r="57" s="5" customFormat="1" ht="63" customHeight="1" spans="1:22">
      <c r="A57" s="19">
        <v>51</v>
      </c>
      <c r="B57" s="19" t="s">
        <v>307</v>
      </c>
      <c r="C57" s="19" t="s">
        <v>308</v>
      </c>
      <c r="D57" s="19" t="s">
        <v>13</v>
      </c>
      <c r="E57" s="19" t="s">
        <v>53</v>
      </c>
      <c r="F57" s="19" t="s">
        <v>102</v>
      </c>
      <c r="G57" s="19" t="s">
        <v>309</v>
      </c>
      <c r="H57" s="20" t="s">
        <v>310</v>
      </c>
      <c r="I57" s="19" t="s">
        <v>311</v>
      </c>
      <c r="J57" s="29">
        <f t="shared" si="5"/>
        <v>5000</v>
      </c>
      <c r="K57" s="29">
        <f t="shared" si="6"/>
        <v>4000</v>
      </c>
      <c r="L57" s="29"/>
      <c r="M57" s="29">
        <f t="shared" si="7"/>
        <v>4000</v>
      </c>
      <c r="N57" s="29"/>
      <c r="O57" s="29"/>
      <c r="P57" s="29">
        <v>4000</v>
      </c>
      <c r="Q57" s="29"/>
      <c r="R57" s="29">
        <v>1000</v>
      </c>
      <c r="S57" s="29"/>
      <c r="T57" s="29"/>
      <c r="U57" s="29"/>
      <c r="V57" s="31" t="s">
        <v>312</v>
      </c>
    </row>
  </sheetData>
  <autoFilter ref="A6:X57">
    <extLst/>
  </autoFilter>
  <mergeCells count="24">
    <mergeCell ref="A1:V1"/>
    <mergeCell ref="J2:U2"/>
    <mergeCell ref="K3:Q3"/>
    <mergeCell ref="S3:U3"/>
    <mergeCell ref="N4:Q4"/>
    <mergeCell ref="A6:H6"/>
    <mergeCell ref="A2:A5"/>
    <mergeCell ref="B2:B5"/>
    <mergeCell ref="C2:C5"/>
    <mergeCell ref="D2:D5"/>
    <mergeCell ref="E2:E5"/>
    <mergeCell ref="F2:F5"/>
    <mergeCell ref="G2:G5"/>
    <mergeCell ref="H2:H5"/>
    <mergeCell ref="I2:I5"/>
    <mergeCell ref="J3:J5"/>
    <mergeCell ref="K4:K5"/>
    <mergeCell ref="L4:L5"/>
    <mergeCell ref="M4:M5"/>
    <mergeCell ref="R3:R5"/>
    <mergeCell ref="S4:S5"/>
    <mergeCell ref="T4:T5"/>
    <mergeCell ref="U4:U5"/>
    <mergeCell ref="V2:V5"/>
  </mergeCells>
  <dataValidations count="2">
    <dataValidation type="list" allowBlank="1" showInputMessage="1" showErrorMessage="1" sqref="D7 D8 D9 D10 D11 D12 D15 D16 D17 D18 D19 D20 D21 D22 D23 D24 D25 D26 D27 D28 D29 D30 D31 D32 D33 D34 D35 D36 D37 D38 D39 D40 D41 D42 D43 D44 D45 D46 D47 D48 D49 D52 D53 D54 D55 D56 D57 D13:D14 D50:D51">
      <formula1>"产业发展类,就业类,乡村建设类,易地搬迁后扶类,巩固拓展脱贫攻坚成果类,其他类"</formula1>
    </dataValidation>
    <dataValidation type="list" allowBlank="1" showInputMessage="1" showErrorMessage="1" sqref="E7 E8 E9 E10 E11 E12 E15 E16 E17 E18 E19 E20 E21 E22 E23 E24 E25 E26 E27 E28 E29 E30 E32 E33 E34 E35 E36 E37 E38 E39 E40 E41 E42 E45 E46 E47 E49 E52 E53 E54 E55 E56 E57 E13:E14 E50:E51">
      <formula1>"新建,续建,改扩建"</formula1>
    </dataValidation>
  </dataValidations>
  <pageMargins left="0.75" right="0.75" top="1" bottom="1" header="0.5" footer="0.5"/>
  <headerFooter/>
  <ignoredErrors>
    <ignoredError sqref="M56:M57" formulaRange="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分类汇总表</vt:lpstr>
      <vt:lpstr>县市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2023-12-26T03:06:19Z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E09EAB257AC84DD09C30236B68B2B8A8</vt:lpwstr>
  </property>
  <property fmtid="{D5CDD505-2E9C-101B-9397-08002B2CF9AE}" pid="3" name="KSOProductBuildVer">
    <vt:lpwstr>2052-11.8.2.8053</vt:lpwstr>
  </property>
</Properties>
</file>